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08. DPE\11. STATISTIQUES\12. Bases de Données\08. CAMSP&amp;CMPP\CMPP\RA CMPP 2023\"/>
    </mc:Choice>
  </mc:AlternateContent>
  <xr:revisionPtr revIDLastSave="0" documentId="13_ncr:1_{C7308700-E46E-4FC5-8CA3-562F07734FBC}" xr6:coauthVersionLast="47" xr6:coauthVersionMax="47" xr10:uidLastSave="{00000000-0000-0000-0000-000000000000}"/>
  <bookViews>
    <workbookView xWindow="20370" yWindow="-120" windowWidth="29040" windowHeight="17640" xr2:uid="{0722C908-C7B8-47CE-B50F-76AB02333B51}"/>
  </bookViews>
  <sheets>
    <sheet name="RA CMPP" sheetId="1" r:id="rId1"/>
    <sheet name="Liste" sheetId="2" state="hidden" r:id="rId2"/>
  </sheets>
  <definedNames>
    <definedName name="convention">#REF!</definedName>
    <definedName name="CRRACMACTI___1ERRV___REAANN0">'RA CMPP'!$D$242</definedName>
    <definedName name="CRRACMACTI___20FON___REAANN0">'RA CMPP'!$C$119</definedName>
    <definedName name="CRRACMACTI___20SFON__REAANN0">'RA CMPP'!$D$119</definedName>
    <definedName name="CRRACMACTI___21FON___REAANN0">'RA CMPP'!$C$120</definedName>
    <definedName name="CRRACMACTI___21SFON__REAANN0">'RA CMPP'!$D$120</definedName>
    <definedName name="CRRACMACTI___22FON___REAANN0">'RA CMPP'!$C$132</definedName>
    <definedName name="CRRACMACTI___22SFON__REAANN0">'RA CMPP'!$D$132</definedName>
    <definedName name="CRRACMACTI___23FON___REAANN0">'RA CMPP'!$C$131</definedName>
    <definedName name="CRRACMACTI___23SFON__REAANN0">'RA CMPP'!$D$131</definedName>
    <definedName name="CRRACMACTI___24FON___REAANN0">'RA CMPP'!$C$130</definedName>
    <definedName name="CRRACMACTI___24SFON__REAANN0">'RA CMPP'!$D$130</definedName>
    <definedName name="CRRACMACTI___27FON___REAANN0">'RA CMPP'!$C$125</definedName>
    <definedName name="CRRACMACTI___27SFON__REAANN0">'RA CMPP'!$D$125</definedName>
    <definedName name="CRRACMACTI___34FON___REAANN0">'RA CMPP'!$C$123</definedName>
    <definedName name="CRRACMACTI___34SFON__REAANN0">'RA CMPP'!$D$123</definedName>
    <definedName name="CRRACMACTI___35FON___REAANN0">'RA CMPP'!$C$124</definedName>
    <definedName name="CRRACMACTI___35SFON__REAANN0">'RA CMPP'!$D$124</definedName>
    <definedName name="CRRACMACTI___36FON___REAANN0">'RA CMPP'!$C$126</definedName>
    <definedName name="CRRACMACTI___36SFON__REAANN0">'RA CMPP'!$D$126</definedName>
    <definedName name="CRRACMACTI___37FON___REAANN0">'RA CMPP'!$C$127</definedName>
    <definedName name="CRRACMACTI___37SFON__REAANN0">'RA CMPP'!$D$127</definedName>
    <definedName name="CRRACMACTI___38FON___REAANN0">'RA CMPP'!$C$128</definedName>
    <definedName name="CRRACMACTI___38SFON__REAANN0">'RA CMPP'!$D$128</definedName>
    <definedName name="CRRACMACTI___39FON___REAANN0">'RA CMPP'!$C$129</definedName>
    <definedName name="CRRACMACTI___39SFON__REAANN0">'RA CMPP'!$D$129</definedName>
    <definedName name="CRRACMACTI___40FON___REAANN0">'RA CMPP'!$C$133</definedName>
    <definedName name="CRRACMACTI___40SFON__REAANN0">'RA CMPP'!$D$133</definedName>
    <definedName name="CRRACMACTI___AGEMOYENREAANN0">'RA CMPP'!$C$168</definedName>
    <definedName name="CRRACMACTI___AUTRFON_REAANN0">'RA CMPP'!$C$135</definedName>
    <definedName name="CRRACMACTI___AUTRMO1_REAANN0">'RA CMPP'!$C$335</definedName>
    <definedName name="CRRACMACTI___AUTRSFONREAANN0">'RA CMPP'!$D$135</definedName>
    <definedName name="CRRACMACTI___CFTA1___REAANN0">'RA CMPP'!$C$171</definedName>
    <definedName name="CRRACMACTI___COLLOQ__REAANN0">'RA CMPP'!$C$113</definedName>
    <definedName name="CRRACMACTI___COLLOQJ_REAANN0">'RA CMPP'!$C$110</definedName>
    <definedName name="CRRACMACTI___DELAI0__REAANN0">'RA CMPP'!$C$271</definedName>
    <definedName name="CRRACMACTI___DELAI0B_REAANN0">'RA CMPP'!$E$271</definedName>
    <definedName name="CRRACMACTI___DELAI1__REAANN0">'RA CMPP'!$C$272</definedName>
    <definedName name="CRRACMACTI___DELAI1B_REAANN0">'RA CMPP'!$E$272</definedName>
    <definedName name="CRRACMACTI___DELAI2__REAANN0">'RA CMPP'!$C$273</definedName>
    <definedName name="CRRACMACTI___DELAI2B_REAANN0">'RA CMPP'!$E$273</definedName>
    <definedName name="CRRACMACTI___DELAI3__REAANN0">'RA CMPP'!$C$274</definedName>
    <definedName name="CRRACMACTI___DELAI3B_REAANN0">'RA CMPP'!$E$274</definedName>
    <definedName name="CRRACMACTI___DELAI4__REAANN0">'RA CMPP'!$C$275</definedName>
    <definedName name="CRRACMACTI___DELAI4B_REAANN0">'RA CMPP'!$E$275</definedName>
    <definedName name="CRRACMACTI___DELAI5__REAANN0">'RA CMPP'!$C$276</definedName>
    <definedName name="CRRACMACTI___DELAI5B_REAANN0">'RA CMPP'!$E$276</definedName>
    <definedName name="CRRACMACTI___DOMREG__REAANN0">'RA CMPP'!$D$305</definedName>
    <definedName name="CRRACMACTI___DOMREGAUREAANN0">'RA CMPP'!$D$306</definedName>
    <definedName name="CRRACMACTI___DURACC0_REAANN0">'RA CMPP'!$C$325</definedName>
    <definedName name="CRRACMACTI___DURACC1_REAANN0">'RA CMPP'!$C$326</definedName>
    <definedName name="CRRACMACTI___DURACC2_REAANN0">'RA CMPP'!$C$327</definedName>
    <definedName name="CRRACMACTI___DURACC3_REAANN0">'RA CMPP'!$C$328</definedName>
    <definedName name="CRRACMACTI___DURACC4_REAANN0">'RA CMPP'!$C$329</definedName>
    <definedName name="CRRACMACTI___ENFDIAG_REAANN0">'RA CMPP'!$C$145</definedName>
    <definedName name="CRRACMACTI___ENFPRES_REAANN0">'RA CMPP'!$C$143</definedName>
    <definedName name="CRRACMACTI___ENFSEUL_REAANN0">'RA CMPP'!$C$144</definedName>
    <definedName name="CRRACMACTI___ENFTRAT_REAANN0">'RA CMPP'!$C$146</definedName>
    <definedName name="CRRACMACTI___ENTAUTR1REAANN0">'RA CMPP'!$C$268</definedName>
    <definedName name="CRRACMACTI___ENTAUTR2REAANN0">'RA CMPP'!$D$268</definedName>
    <definedName name="CRRACMACTI___ENTAUTR3REAANN0">'RA CMPP'!$E$268</definedName>
    <definedName name="CRRACMACTI___ENTAUTR4REAANN0">'RA CMPP'!$F$268</definedName>
    <definedName name="CRRACMACTI___ENTMOT10REAANN0">'RA CMPP'!$C$249</definedName>
    <definedName name="CRRACMACTI___ENTMOT11REAANN0">'RA CMPP'!$C$250</definedName>
    <definedName name="CRRACMACTI___ENTMOT12REAANN0">'RA CMPP'!$C$255</definedName>
    <definedName name="CRRACMACTI___ENTMOT13REAANN0">'RA CMPP'!$C$263</definedName>
    <definedName name="CRRACMACTI___ENTMOT14REAANN0">'RA CMPP'!$C$254</definedName>
    <definedName name="CRRACMACTI___ENTMOT18REAANN0">'RA CMPP'!$C$259</definedName>
    <definedName name="CRRACMACTI___ENTMOT19REAANN0">'RA CMPP'!$C$260</definedName>
    <definedName name="CRRACMACTI___ENTMOT20REAANN0">'RA CMPP'!$C$266</definedName>
    <definedName name="CRRACMACTI___ENTMOT21REAANN0">'RA CMPP'!$C$251</definedName>
    <definedName name="CRRACMACTI___ENTMOT22REAANN0">'RA CMPP'!$C$252</definedName>
    <definedName name="CRRACMACTI___ENTMOT23REAANN0">'RA CMPP'!$C$253</definedName>
    <definedName name="CRRACMACTI___ENTMOT24REAANN0">'RA CMPP'!$C$256</definedName>
    <definedName name="CRRACMACTI___ENTMOT25REAANN0">'RA CMPP'!$C$257</definedName>
    <definedName name="CRRACMACTI___ENTMOT26REAANN0">'RA CMPP'!$C$258</definedName>
    <definedName name="CRRACMACTI___ENTMOT27REAANN0">'RA CMPP'!$C$261</definedName>
    <definedName name="CRRACMACTI___ENTMOT28REAANN0">'RA CMPP'!$C$262</definedName>
    <definedName name="CRRACMACTI___ENTMOT29REAANN0">'RA CMPP'!$C$264</definedName>
    <definedName name="CRRACMACTI___ENTMOT30REAANN0">'RA CMPP'!$C$265</definedName>
    <definedName name="CRRACMACTI___FONPOL__REAANN0">'RA CMPP'!$C$134</definedName>
    <definedName name="CRRACMACTI___FORMPFA_REAANN0">'RA CMPP'!$C$109</definedName>
    <definedName name="CRRACMACTI___FREQ1___REAANN0">'RA CMPP'!$C$150</definedName>
    <definedName name="CRRACMACTI___FREQ2___REAANN0">'RA CMPP'!$C$151</definedName>
    <definedName name="CRRACMACTI___FREQ3___REAANN0">'RA CMPP'!$C$152</definedName>
    <definedName name="CRRACMACTI___FREQ4___REAANN0">'RA CMPP'!$C$153</definedName>
    <definedName name="CRRACMACTI___FREQ5___REAANN0">'RA CMPP'!$C$154</definedName>
    <definedName name="CRRACMACTI___JPARTEN_REAANN0">'RA CMPP'!$C$114</definedName>
    <definedName name="CRRACMACTI___MDPHOUV_REAANN0">'RA CMPP'!$D$215</definedName>
    <definedName name="CRRACMACTI___ORIAUTR_REAANN0">'RA CMPP'!$C$349</definedName>
    <definedName name="CRRACMACTI___ORIAUTR1REAANN0">'RA CMPP'!$C$351</definedName>
    <definedName name="CRRACMACTI___ORIAUTR2REAANN0">'RA CMPP'!$D$351</definedName>
    <definedName name="CRRACMACTI___ORIAUTR3REAANN0">'RA CMPP'!$E$351</definedName>
    <definedName name="CRRACMACTI___ORIEN10_REAANN0">'RA CMPP'!$C$348</definedName>
    <definedName name="CRRACMACTI___ORIENT0_REAANN0">'RA CMPP'!$C$339</definedName>
    <definedName name="CRRACMACTI___ORIENT1_REAANN0">'RA CMPP'!$C$340</definedName>
    <definedName name="CRRACMACTI___ORIENT10REAANN0">'RA CMPP'!$D$354</definedName>
    <definedName name="CRRACMACTI___ORIENT11REAANN0">'RA CMPP'!$D$355</definedName>
    <definedName name="CRRACMACTI___ORIENT3_REAANN0">'RA CMPP'!$C$342</definedName>
    <definedName name="CRRACMACTI___ORIENT4_REAANN0">'RA CMPP'!$C$345</definedName>
    <definedName name="CRRACMACTI___ORIENT5_REAANN0">'RA CMPP'!$C$346</definedName>
    <definedName name="CRRACMACTI___ORIENT6_REAANN0">'RA CMPP'!$C$341</definedName>
    <definedName name="CRRACMACTI___ORIENT7_REAANN0">'RA CMPP'!$C$343</definedName>
    <definedName name="CRRACMACTI___ORIENT8_REAANN0">'RA CMPP'!$C$344</definedName>
    <definedName name="CRRACMACTI___ORIENT9_REAANN0">'RA CMPP'!$C$347</definedName>
    <definedName name="CRRACMACTI___PFFON___REAANN0">'RA CMPP'!$C$122</definedName>
    <definedName name="CRRACMACTI___PFFON1__REAANN0">'RA CMPP'!$D$122</definedName>
    <definedName name="CRRACMACTI___PPFON___REAANN0">'RA CMPP'!$C$121</definedName>
    <definedName name="CRRACMACTI___PPFON1__REAANN0">'RA CMPP'!$D$121</definedName>
    <definedName name="CRRACMACTI___PROT____REAANN0">'RA CMPP'!$D$217</definedName>
    <definedName name="CRRACMACTI___PROTADM_REAANN0">'RA CMPP'!$D$219</definedName>
    <definedName name="CRRACMACTI___PROTANN_REAANN0">'RA CMPP'!$D$216</definedName>
    <definedName name="CRRACMACTI___PROTASE_REAANN0">'RA CMPP'!$D$220</definedName>
    <definedName name="CRRACMACTI___PROTJUR_REAANN0">'RA CMPP'!$D$218</definedName>
    <definedName name="CRRACMACTI___PROTPJJ_REAANN0">'RA CMPP'!$D$221</definedName>
    <definedName name="CRRACMACTI___REUEXT__REAANN0">'RA CMPP'!$C$106</definedName>
    <definedName name="CRRACMACTI___REUINT__REAANN0">'RA CMPP'!$C$105</definedName>
    <definedName name="CRRACMACTI___RVBIL___REAANN0">'RA CMPP'!$D$243</definedName>
    <definedName name="CRRACMACTI___SFONPOL_REAANN0">'RA CMPP'!$D$134</definedName>
    <definedName name="CRRACMACTI___SORTFAM_REAANN0">'RA CMPP'!$C$334</definedName>
    <definedName name="CRRACMACTI___SORTMO1_REAANN0">'RA CMPP'!$C$333</definedName>
    <definedName name="CRRACMACTI___TRAJET1_REAANN0">'RA CMPP'!$D$300</definedName>
    <definedName name="CRRACMACTI___TRAJET2_REAANN0">'RA CMPP'!$D$301</definedName>
    <definedName name="CRRACMACTI___TRAJET3_REAANN0">'RA CMPP'!$D$302</definedName>
    <definedName name="CRRACMACTI___TRANSFI_REAANN0">'RA CMPP'!$D$310</definedName>
    <definedName name="CRRACMACTI___TRANSPR_REAANN0">'RA CMPP'!$D$309</definedName>
    <definedName name="CRRACMACTIF__AG1_____REAANN0">'RA CMPP'!$C$160</definedName>
    <definedName name="CRRACMACTIF__AG2_____REAANN0">'RA CMPP'!$C$161</definedName>
    <definedName name="CRRACMACTIF__AG3_____REAANN0">'RA CMPP'!$C$162</definedName>
    <definedName name="CRRACMACTIF__AG4_____REAANN0">'RA CMPP'!$C$163</definedName>
    <definedName name="CRRACMACTIF__AG5_____REAANN0">'RA CMPP'!$C$164</definedName>
    <definedName name="CRRACMACTIF__AG6_____REAANN0">'RA CMPP'!$C$165</definedName>
    <definedName name="CRRACMACTIF__ENTAG1__REAANN0">'RA CMPP'!$C$281</definedName>
    <definedName name="CRRACMACTIF__ENTAG2__REAANN0">'RA CMPP'!$C$282</definedName>
    <definedName name="CRRACMACTIF__ENTAG3__REAANN0">'RA CMPP'!$C$283</definedName>
    <definedName name="CRRACMACTIF__ENTAG4__REAANN0">'RA CMPP'!$C$284</definedName>
    <definedName name="CRRACMACTIF__ENTAG5__REAANN0">'RA CMPP'!$C$285</definedName>
    <definedName name="CRRACMACTIF__ENTAG6__REAANN0">'RA CMPP'!$C$286</definedName>
    <definedName name="CRRACMACTIF__SORTAG1_REAANN0">'RA CMPP'!$C$316</definedName>
    <definedName name="CRRACMACTIF__SORTAG2_REAANN0">'RA CMPP'!$C$317</definedName>
    <definedName name="CRRACMACTIF__SORTAG3_REAANN0">'RA CMPP'!$C$318</definedName>
    <definedName name="CRRACMACTIF__SORTAG4_REAANN0">'RA CMPP'!$C$319</definedName>
    <definedName name="CRRACMACTIF__SORTAG5_REAANN0">'RA CMPP'!$C$320</definedName>
    <definedName name="CRRACMACTIF__SORTAG6_REAANN0">'RA CMPP'!$C$321</definedName>
    <definedName name="CRRACMACTIH__AG1_____REAANN0">'RA CMPP'!$E$160</definedName>
    <definedName name="CRRACMACTIH__AG2_____REAANN0">'RA CMPP'!$E$161</definedName>
    <definedName name="CRRACMACTIH__AG3_____REAANN0">'RA CMPP'!$E$162</definedName>
    <definedName name="CRRACMACTIH__AG4_____REAANN0">'RA CMPP'!$E$163</definedName>
    <definedName name="CRRACMACTIH__AG5_____REAANN0">'RA CMPP'!$E$164</definedName>
    <definedName name="CRRACMACTIH__AG6_____REAANN0">'RA CMPP'!$E$165</definedName>
    <definedName name="CRRACMACTIH__ENTAG1__REAANN0">'RA CMPP'!$E$281</definedName>
    <definedName name="CRRACMACTIH__ENTAG2__REAANN0">'RA CMPP'!$E$282</definedName>
    <definedName name="CRRACMACTIH__ENTAG3__REAANN0">'RA CMPP'!$E$283</definedName>
    <definedName name="CRRACMACTIH__ENTAG4__REAANN0">'RA CMPP'!$E$284</definedName>
    <definedName name="CRRACMACTIH__ENTAG5__REAANN0">'RA CMPP'!$E$285</definedName>
    <definedName name="CRRACMACTIH__ENTAG6__REAANN0">'RA CMPP'!$E$286</definedName>
    <definedName name="CRRACMACTIH__SORTAG1_REAANN0">'RA CMPP'!$E$316</definedName>
    <definedName name="CRRACMACTIH__SORTAG2_REAANN0">'RA CMPP'!$E$317</definedName>
    <definedName name="CRRACMACTIH__SORTAG3_REAANN0">'RA CMPP'!$E$318</definedName>
    <definedName name="CRRACMACTIH__SORTAG4_REAANN0">'RA CMPP'!$E$319</definedName>
    <definedName name="CRRACMACTIH__SORTAG5_REAANN0">'RA CMPP'!$E$320</definedName>
    <definedName name="CRRACMACTIH__SORTAG6_REAANN0">'RA CMPP'!$E$321</definedName>
    <definedName name="CRRACMAUTR___EMAIL___REAANN0">'RA CMPP'!$E$4</definedName>
    <definedName name="CRRACMAUTR___FONCTIONREAANN0">'RA CMPP'!$E$3</definedName>
    <definedName name="CRRACMAUTR___NOM_____REAANN0">'RA CMPP'!$C$3</definedName>
    <definedName name="CRRACMAUTR___TEL_____REAANN0">'RA CMPP'!$C$4</definedName>
    <definedName name="CRRACMFILA___ACTAUTR_REAANN0">'RA CMPP'!$C$84</definedName>
    <definedName name="CRRACMFILA___ACTAUTR1REAANN0">'RA CMPP'!$C$86</definedName>
    <definedName name="CRRACMFILA___ACTAUTR2REAANN0">'RA CMPP'!$D$86</definedName>
    <definedName name="CRRACMFILA___ACTAUTR3REAANN0">'RA CMPP'!$E$86</definedName>
    <definedName name="CRRACMFILA___ACTAUTR4REAANN0">'RA CMPP'!$F$86</definedName>
    <definedName name="CRRACMFILA___ACTDOM__REAANN0">'RA CMPP'!$C$81</definedName>
    <definedName name="CRRACMFILA___ACTEDU__REAANN0">'RA CMPP'!$C$83</definedName>
    <definedName name="CRRACMFILA___ACTSCO__REAANN0">'RA CMPP'!$C$82</definedName>
    <definedName name="CRRACMFILA___ENFBDIA_REAANN0">'RA CMPP'!$C$61</definedName>
    <definedName name="CRRACMFILA___ENFBFIN_REAANN0">'RA CMPP'!$C$63</definedName>
    <definedName name="CRRACMFILA___ENFBIND_REAANN0">'RA CMPP'!$C$69</definedName>
    <definedName name="CRRACMFILA___ENFBTRA_REAANN0">'RA CMPP'!$C$62</definedName>
    <definedName name="CRRACMFILA___ENFNFIN_REAANN0">'RA CMPP'!$C$64</definedName>
    <definedName name="CRRACMFILA___ENTR____REAANN0">'RA CMPP'!$C$55</definedName>
    <definedName name="CRRACMFILA___FIACT___REAANN0">'RA CMPP'!$C$54</definedName>
    <definedName name="CRRACMFILA___FORFREA_REAANN0">'RA CMPP'!$C$75</definedName>
    <definedName name="CRRACMFILA___INFOSUP_REAANN0">'RA CMPP'!$B$66</definedName>
    <definedName name="CRRACMFILA___RVE40___REAANN0">'RA CMPP'!$C$98</definedName>
    <definedName name="CRRACMFILA___RVE47___REAANN0">'RA CMPP'!$C$97</definedName>
    <definedName name="CRRACMFILA___RVE48___REAANN0">'RA CMPP'!$C$89</definedName>
    <definedName name="CRRACMFILA___RVE50___REAANN0">'RA CMPP'!$C$92</definedName>
    <definedName name="CRRACMFILA___RVE53___REAANN0">'RA CMPP'!$C$90</definedName>
    <definedName name="CRRACMFILA___RVE53EN_REAANN0">'RA CMPP'!$C$91</definedName>
    <definedName name="CRRACMFILA___RVE58___REAANN0">'RA CMPP'!$C$93</definedName>
    <definedName name="CRRACMFILA___RVE60___REAANN0">'RA CMPP'!$C$94</definedName>
    <definedName name="CRRACMFILA___RVEAUTR_REAANN0">'RA CMPP'!$C$99</definedName>
    <definedName name="CRRACMFILA___RVEES___REAANN0">'RA CMPP'!$C$95</definedName>
    <definedName name="CRRACMFILA___RVEESEN_REAANN0">'RA CMPP'!$C$96</definedName>
    <definedName name="CRRACMFILA___RVGE40__REAANN0">'RA CMPP'!$D$98</definedName>
    <definedName name="CRRACMFILA___RVGE47__REAANN0">'RA CMPP'!$D$97</definedName>
    <definedName name="CRRACMFILA___RVGE48__REAANN0">'RA CMPP'!$D$89</definedName>
    <definedName name="CRRACMFILA___RVGE50__REAANN0">'RA CMPP'!$D$92</definedName>
    <definedName name="CRRACMFILA___RVGE53__REAANN0">'RA CMPP'!$D$90</definedName>
    <definedName name="CRRACMFILA___RVGE53ENREAANN0">'RA CMPP'!$D$91</definedName>
    <definedName name="CRRACMFILA___RVGE58__REAANN0">'RA CMPP'!$D$93</definedName>
    <definedName name="CRRACMFILA___RVGE60__REAANN0">'RA CMPP'!$D$94</definedName>
    <definedName name="CRRACMFILA___RVGEAUTRREAANN0">'RA CMPP'!$D$99</definedName>
    <definedName name="CRRACMFILA___RVGEES__REAANN0">'RA CMPP'!$D$95</definedName>
    <definedName name="CRRACMFILA___RVGEESENREAANN0">'RA CMPP'!$D$96</definedName>
    <definedName name="CRRACMFILA___RVNREA__REAANN0">'RA CMPP'!$C$77</definedName>
    <definedName name="CRRACMFILA___RVP40___REAANN0">'RA CMPP'!$E$98</definedName>
    <definedName name="CRRACMFILA___RVP47___REAANN0">'RA CMPP'!$E$97</definedName>
    <definedName name="CRRACMFILA___RVP48___REAANN0">'RA CMPP'!$E$89</definedName>
    <definedName name="CRRACMFILA___RVP50___REAANN0">'RA CMPP'!$E$92</definedName>
    <definedName name="CRRACMFILA___RVP53___REAANN0">'RA CMPP'!$E$90</definedName>
    <definedName name="CRRACMFILA___RVP53EN_REAANN0">'RA CMPP'!$E$91</definedName>
    <definedName name="CRRACMFILA___RVP58___REAANN0">'RA CMPP'!$E$93</definedName>
    <definedName name="CRRACMFILA___RVP60___REAANN0">'RA CMPP'!$E$94</definedName>
    <definedName name="CRRACMFILA___RVPAUTR_REAANN0">'RA CMPP'!$E$99</definedName>
    <definedName name="CRRACMFILA___RVPES___REAANN0">'RA CMPP'!$E$95</definedName>
    <definedName name="CRRACMFILA___RVPESEN_REAANN0">'RA CMPP'!$E$96</definedName>
    <definedName name="CRRACMFILA___RVREA___REAANN0">'RA CMPP'!$C$76</definedName>
    <definedName name="CRRACMFILA___SORT____REAANN0">'RA CMPP'!$C$56</definedName>
    <definedName name="CRRACMFILA___SORTDI__REAANN0">'RA CMPP'!$C$57</definedName>
    <definedName name="CRRACMFILA___SORTTRA_REAANN0">'RA CMPP'!$C$58</definedName>
    <definedName name="CRRACMFILA___SYNTH___REAANN0">'RA CMPP'!$C$70</definedName>
    <definedName name="CRRACMFILA_SERVE58___REAANN0">'RA CMPP'!$C$93</definedName>
    <definedName name="CRRACMIDEN___ADRESSE_REAANN0">'RA CMPP'!$C$14</definedName>
    <definedName name="CRRACMIDEN___AGREMAX_REAANN0">'RA CMPP'!$D$24</definedName>
    <definedName name="CRRACMIDEN___AGREMIN_REAANN0">'RA CMPP'!$C$24</definedName>
    <definedName name="CRRACMIDEN___ANNEEREF___ANN0">'RA CMPP'!$F$1:$F$1</definedName>
    <definedName name="CRRACMIDEN___ANNOUV10REAANN0">'RA CMPP'!#REF!</definedName>
    <definedName name="CRRACMIDEN___ANNOUV11REAANN0">'RA CMPP'!#REF!</definedName>
    <definedName name="CRRACMIDEN___ANNOUV12REAANN0">'RA CMPP'!#REF!</definedName>
    <definedName name="CRRACMIDEN___ANNOUV2_REAANN0">'RA CMPP'!$D$32</definedName>
    <definedName name="CRRACMIDEN___ANNOUV3_REAANN0">'RA CMPP'!$E$32</definedName>
    <definedName name="CRRACMIDEN___ANNOUV4_REAANN0">'RA CMPP'!$F$32</definedName>
    <definedName name="CRRACMIDEN___ANNOUV5_REAANN0">'RA CMPP'!#REF!</definedName>
    <definedName name="CRRACMIDEN___ANNOUV6_REAANN0">'RA CMPP'!#REF!</definedName>
    <definedName name="CRRACMIDEN___ANNOUV7_REAANN0">'RA CMPP'!#REF!</definedName>
    <definedName name="CRRACMIDEN___ANNOUV8_REAANN0">'RA CMPP'!#REF!</definedName>
    <definedName name="CRRACMIDEN___ANNOUV9_REAANN0">'RA CMPP'!#REF!</definedName>
    <definedName name="CRRACMIDEN___ANNOUVPRREAANN0">'RA CMPP'!$C$32</definedName>
    <definedName name="CRRACMIDEN___CCNT____REAANN0">'RA CMPP'!$E$12</definedName>
    <definedName name="CRRACMIDEN___COMMUN10REAANN0">'RA CMPP'!#REF!</definedName>
    <definedName name="CRRACMIDEN___COMMUN11REAANN0">'RA CMPP'!#REF!</definedName>
    <definedName name="CRRACMIDEN___COMMUN12REAANN0">'RA CMPP'!#REF!</definedName>
    <definedName name="CRRACMIDEN___COMMUN2_REAANN0">'RA CMPP'!$D$31</definedName>
    <definedName name="CRRACMIDEN___COMMUN3_REAANN0">'RA CMPP'!$E$31</definedName>
    <definedName name="CRRACMIDEN___COMMUN4_REAANN0">'RA CMPP'!$F$31</definedName>
    <definedName name="CRRACMIDEN___COMMUN5_REAANN0">'RA CMPP'!#REF!</definedName>
    <definedName name="CRRACMIDEN___COMMUN6_REAANN0">'RA CMPP'!#REF!</definedName>
    <definedName name="CRRACMIDEN___COMMUN7_REAANN0">'RA CMPP'!#REF!</definedName>
    <definedName name="CRRACMIDEN___COMMUN8_REAANN0">'RA CMPP'!#REF!</definedName>
    <definedName name="CRRACMIDEN___COMMUN9_REAANN0">'RA CMPP'!#REF!</definedName>
    <definedName name="CRRACMIDEN___COMMUNE_REAANN0">'RA CMPP'!$E$15</definedName>
    <definedName name="CRRACMIDEN___COMMUNPRREAANN0">'RA CMPP'!$C$31</definedName>
    <definedName name="CRRACMIDEN___DATEAUTOREAANN0">'RA CMPP'!$C$13</definedName>
    <definedName name="CRRACMIDEN___DATEOUV_REAANN0">'RA CMPP'!$E$13</definedName>
    <definedName name="CRRACMIDEN___DISPOSP1___ANN0">'RA CMPP'!$C$19</definedName>
    <definedName name="CRRACMIDEN___DISPOSP2___ANN0">'RA CMPP'!$D$19</definedName>
    <definedName name="CRRACMIDEN___DISPOSP3___ANN0">'RA CMPP'!$E$19</definedName>
    <definedName name="CRRACMIDEN___DISPOSP4___ANN0">'RA CMPP'!$F$19</definedName>
    <definedName name="CRRACMIDEN___EDITEURNREAANN0">'RA CMPP'!$C$17</definedName>
    <definedName name="CRRACMIDEN___EMAIL___REAANN0">'RA CMPP'!$E$16</definedName>
    <definedName name="CRRACMIDEN___FILSIT10REAANN0">'RA CMPP'!#REF!</definedName>
    <definedName name="CRRACMIDEN___FILSIT11REAANN0">'RA CMPP'!#REF!</definedName>
    <definedName name="CRRACMIDEN___FILSIT12REAANN0">'RA CMPP'!#REF!</definedName>
    <definedName name="CRRACMIDEN___FILSIT2_REAANN0">'RA CMPP'!$D$35</definedName>
    <definedName name="CRRACMIDEN___FILSIT3_REAANN0">'RA CMPP'!$E$35</definedName>
    <definedName name="CRRACMIDEN___FILSIT4_REAANN0">'RA CMPP'!$F$35</definedName>
    <definedName name="CRRACMIDEN___FILSIT5_REAANN0">'RA CMPP'!#REF!</definedName>
    <definedName name="CRRACMIDEN___FILSIT6_REAANN0">'RA CMPP'!#REF!</definedName>
    <definedName name="CRRACMIDEN___FILSIT7_REAANN0">'RA CMPP'!#REF!</definedName>
    <definedName name="CRRACMIDEN___FILSIT8_REAANN0">'RA CMPP'!#REF!</definedName>
    <definedName name="CRRACMIDEN___FILSIT9_REAANN0">'RA CMPP'!#REF!</definedName>
    <definedName name="CRRACMIDEN___FILSITPRREAANN0">'RA CMPP'!$C$35</definedName>
    <definedName name="CRRACMIDEN___HSEM010_REAANN0">'RA CMPP'!#REF!</definedName>
    <definedName name="CRRACMIDEN___HSEM011_REAANN0">'RA CMPP'!#REF!</definedName>
    <definedName name="CRRACMIDEN___HSEM012_REAANN0">'RA CMPP'!#REF!</definedName>
    <definedName name="CRRACMIDEN___HSEM02__REAANN0">'RA CMPP'!$D$40</definedName>
    <definedName name="CRRACMIDEN___HSEM03__REAANN0">'RA CMPP'!$E$40</definedName>
    <definedName name="CRRACMIDEN___HSEM04__REAANN0">'RA CMPP'!$F$40</definedName>
    <definedName name="CRRACMIDEN___HSEM05__REAANN0">'RA CMPP'!#REF!</definedName>
    <definedName name="CRRACMIDEN___HSEM06__REAANN0">'RA CMPP'!#REF!</definedName>
    <definedName name="CRRACMIDEN___HSEM07__REAANN0">'RA CMPP'!#REF!</definedName>
    <definedName name="CRRACMIDEN___HSEM08__REAANN0">'RA CMPP'!#REF!</definedName>
    <definedName name="CRRACMIDEN___HSEM09__REAANN0">'RA CMPP'!#REF!</definedName>
    <definedName name="CRRACMIDEN___HSEMPR__REAANN0">'RA CMPP'!$C$39</definedName>
    <definedName name="CRRACMIDEN___HSEMPR0_REAANN0">'RA CMPP'!$C$40</definedName>
    <definedName name="CRRACMIDEN___HSEMS10_REAANN0">'RA CMPP'!#REF!</definedName>
    <definedName name="CRRACMIDEN___HSEMS11_REAANN0">'RA CMPP'!#REF!</definedName>
    <definedName name="CRRACMIDEN___HSEMS12_REAANN0">'RA CMPP'!#REF!</definedName>
    <definedName name="CRRACMIDEN___HSEMS2__REAANN0">'RA CMPP'!$D$39</definedName>
    <definedName name="CRRACMIDEN___HSEMS3__REAANN0">'RA CMPP'!$E$39</definedName>
    <definedName name="CRRACMIDEN___HSEMS4__REAANN0">'RA CMPP'!$F$39</definedName>
    <definedName name="CRRACMIDEN___HSEMS5__REAANN0">'RA CMPP'!#REF!</definedName>
    <definedName name="CRRACMIDEN___HSEMS6__REAANN0">'RA CMPP'!#REF!</definedName>
    <definedName name="CRRACMIDEN___HSEMS7__REAANN0">'RA CMPP'!#REF!</definedName>
    <definedName name="CRRACMIDEN___HSEMS8__REAANN0">'RA CMPP'!#REF!</definedName>
    <definedName name="CRRACMIDEN___HSEMS9__REAANN0">'RA CMPP'!#REF!</definedName>
    <definedName name="CRRACMIDEN___JOUROU10REAANN0">'RA CMPP'!#REF!</definedName>
    <definedName name="CRRACMIDEN___JOUROU11REAANN0">'RA CMPP'!#REF!</definedName>
    <definedName name="CRRACMIDEN___JOUROU12REAANN0">'RA CMPP'!#REF!</definedName>
    <definedName name="CRRACMIDEN___JOUROU2_REAANN0">'RA CMPP'!$D$33</definedName>
    <definedName name="CRRACMIDEN___JOUROU3_REAANN0">'RA CMPP'!$E$33</definedName>
    <definedName name="CRRACMIDEN___JOUROU4_REAANN0">'RA CMPP'!$F$33</definedName>
    <definedName name="CRRACMIDEN___JOUROU5_REAANN0">'RA CMPP'!#REF!</definedName>
    <definedName name="CRRACMIDEN___JOUROU6_REAANN0">'RA CMPP'!#REF!</definedName>
    <definedName name="CRRACMIDEN___JOUROU7_REAANN0">'RA CMPP'!#REF!</definedName>
    <definedName name="CRRACMIDEN___JOUROU8_REAANN0">'RA CMPP'!#REF!</definedName>
    <definedName name="CRRACMIDEN___JOUROU9_REAANN0">'RA CMPP'!#REF!</definedName>
    <definedName name="CRRACMIDEN___JOUROUPRREAANN0">'RA CMPP'!$C$33</definedName>
    <definedName name="CRRACMIDEN___MESSAGE1REAANN0">'RA CMPP'!$C$44</definedName>
    <definedName name="CRRACMIDEN___MESSAGE2REAANN0">'RA CMPP'!$D$44</definedName>
    <definedName name="CRRACMIDEN___MESSAGE3REAANN0">'RA CMPP'!$E$44</definedName>
    <definedName name="CRRACMIDEN___NFINES10REAANN0">'RA CMPP'!#REF!</definedName>
    <definedName name="CRRACMIDEN___NFINES11REAANN0">'RA CMPP'!#REF!</definedName>
    <definedName name="CRRACMIDEN___NFINES12REAANN0">'RA CMPP'!#REF!</definedName>
    <definedName name="CRRACMIDEN___NFINES2_REAANN0">'RA CMPP'!$D$29</definedName>
    <definedName name="CRRACMIDEN___NFINES3_REAANN0">'RA CMPP'!$E$29</definedName>
    <definedName name="CRRACMIDEN___NFINES4_REAANN0">'RA CMPP'!$F$29</definedName>
    <definedName name="CRRACMIDEN___NFINES5_REAANN0">'RA CMPP'!#REF!</definedName>
    <definedName name="CRRACMIDEN___NFINES6_REAANN0">'RA CMPP'!#REF!</definedName>
    <definedName name="CRRACMIDEN___NFINES7_REAANN0">'RA CMPP'!#REF!</definedName>
    <definedName name="CRRACMIDEN___NFINES8_REAANN0">'RA CMPP'!#REF!</definedName>
    <definedName name="CRRACMIDEN___NFINES9_REAANN0">'RA CMPP'!#REF!</definedName>
    <definedName name="CRRACMIDEN___NFINESS_REAANN0">'RA CMPP'!$C$29</definedName>
    <definedName name="CRRACMIDEN___NOMETAB____ANN0">'RA CMPP'!$C$10</definedName>
    <definedName name="CRRACMIDEN___NOMIMP10REAANN0">'RA CMPP'!#REF!</definedName>
    <definedName name="CRRACMIDEN___NOMIMP11REAANN0">'RA CMPP'!#REF!</definedName>
    <definedName name="CRRACMIDEN___NOMIMP12REAANN0">'RA CMPP'!#REF!</definedName>
    <definedName name="CRRACMIDEN___NOMIMP2_REAANN0">'RA CMPP'!$D$30</definedName>
    <definedName name="CRRACMIDEN___NOMIMP3_REAANN0">'RA CMPP'!$E$30</definedName>
    <definedName name="CRRACMIDEN___NOMIMP4_REAANN0">'RA CMPP'!$F$30</definedName>
    <definedName name="CRRACMIDEN___NOMIMP5_REAANN0">'RA CMPP'!#REF!</definedName>
    <definedName name="CRRACMIDEN___NOMIMP6_REAANN0">'RA CMPP'!#REF!</definedName>
    <definedName name="CRRACMIDEN___NOMIMP7_REAANN0">'RA CMPP'!#REF!</definedName>
    <definedName name="CRRACMIDEN___NOMIMP8_REAANN0">'RA CMPP'!#REF!</definedName>
    <definedName name="CRRACMIDEN___NOMIMP9_REAANN0">'RA CMPP'!#REF!</definedName>
    <definedName name="CRRACMIDEN___NOMIMPPRREAANN0">'RA CMPP'!$C$30</definedName>
    <definedName name="CRRACMIDEN___NTSIT10_REAANN0">'RA CMPP'!#REF!</definedName>
    <definedName name="CRRACMIDEN___NTSIT11_REAANN0">'RA CMPP'!#REF!</definedName>
    <definedName name="CRRACMIDEN___NTSIT12_REAANN0">'RA CMPP'!#REF!</definedName>
    <definedName name="CRRACMIDEN___NTSIT2__REAANN0">'RA CMPP'!$D$36</definedName>
    <definedName name="CRRACMIDEN___NTSIT3__REAANN0">'RA CMPP'!$E$36</definedName>
    <definedName name="CRRACMIDEN___NTSIT4__REAANN0">'RA CMPP'!$F$36</definedName>
    <definedName name="CRRACMIDEN___NTSIT5__REAANN0">'RA CMPP'!#REF!</definedName>
    <definedName name="CRRACMIDEN___NTSIT6__REAANN0">'RA CMPP'!#REF!</definedName>
    <definedName name="CRRACMIDEN___NTSIT7__REAANN0">'RA CMPP'!#REF!</definedName>
    <definedName name="CRRACMIDEN___NTSIT8__REAANN0">'RA CMPP'!#REF!</definedName>
    <definedName name="CRRACMIDEN___NTSIT9__REAANN0">'RA CMPP'!#REF!</definedName>
    <definedName name="CRRACMIDEN___NTSITPR_REAANN0">'RA CMPP'!$C$36</definedName>
    <definedName name="CRRACMIDEN___POST____REAANN0">'RA CMPP'!$C$15</definedName>
    <definedName name="CRRACMIDEN___RAISONSCREAANN0">'RA CMPP'!$C$11</definedName>
    <definedName name="CRRACMIDEN___REPURG1_REAANN0">'RA CMPP'!$C$45</definedName>
    <definedName name="CRRACMIDEN___REPURG2_REAANN0">'RA CMPP'!$D$45</definedName>
    <definedName name="CRRACMIDEN___REPURG3_REAANN0">'RA CMPP'!$E$45</definedName>
    <definedName name="CRRACMIDEN___SEMAOU10REAANN0">'RA CMPP'!#REF!</definedName>
    <definedName name="CRRACMIDEN___SEMAOU11REAANN0">'RA CMPP'!#REF!</definedName>
    <definedName name="CRRACMIDEN___SEMAOU12REAANN0">'RA CMPP'!$D$232</definedName>
    <definedName name="CRRACMIDEN___SEMAOU2_REAANN0">'RA CMPP'!$D$34</definedName>
    <definedName name="CRRACMIDEN___SEMAOU3_REAANN0">'RA CMPP'!$E$34</definedName>
    <definedName name="CRRACMIDEN___SEMAOU4_REAANN0">'RA CMPP'!$F$34</definedName>
    <definedName name="CRRACMIDEN___SEMAOU5_REAANN0">'RA CMPP'!#REF!</definedName>
    <definedName name="CRRACMIDEN___SEMAOU6_REAANN0">'RA CMPP'!#REF!</definedName>
    <definedName name="CRRACMIDEN___SEMAOU7_REAANN0">'RA CMPP'!#REF!</definedName>
    <definedName name="CRRACMIDEN___SEMAOU8_REAANN0">'RA CMPP'!#REF!</definedName>
    <definedName name="CRRACMIDEN___SEMAOU9_REAANN0">'RA CMPP'!#REF!</definedName>
    <definedName name="CRRACMIDEN___SEMAOUPRREAANN0">'RA CMPP'!$C$34</definedName>
    <definedName name="CRRACMIDEN___SEMTEL__REAANN0">'RA CMPP'!$C$41</definedName>
    <definedName name="CRRACMIDEN___SEMTEL10REAANN0">'RA CMPP'!#REF!</definedName>
    <definedName name="CRRACMIDEN___SEMTEL11REAANN0">'RA CMPP'!#REF!</definedName>
    <definedName name="CRRACMIDEN___SEMTEL12REAANN0">'RA CMPP'!#REF!</definedName>
    <definedName name="CRRACMIDEN___SEMTEL2_REAANN0">'RA CMPP'!$D$41</definedName>
    <definedName name="CRRACMIDEN___SEMTEL3_REAANN0">'RA CMPP'!$E$41</definedName>
    <definedName name="CRRACMIDEN___SEMTEL4_REAANN0">'RA CMPP'!$F$41</definedName>
    <definedName name="CRRACMIDEN___SEMTEL5_REAANN0">'RA CMPP'!#REF!</definedName>
    <definedName name="CRRACMIDEN___SEMTEL6_REAANN0">'RA CMPP'!#REF!</definedName>
    <definedName name="CRRACMIDEN___SEMTEL7_REAANN0">'RA CMPP'!#REF!</definedName>
    <definedName name="CRRACMIDEN___SEMTEL8_REAANN0">'RA CMPP'!#REF!</definedName>
    <definedName name="CRRACMIDEN___SEMTEL9_REAANN0">'RA CMPP'!#REF!</definedName>
    <definedName name="CRRACMIDEN___SIAUTR1_REAANN0">'RA CMPP'!$C$20</definedName>
    <definedName name="CRRACMIDEN___SIPROJ1_REAANN0">'RA CMPP'!$C$21</definedName>
    <definedName name="CRRACMIDEN___SMSURG1_REAANN0">'RA CMPP'!$C$46</definedName>
    <definedName name="CRRACMIDEN___SMSURG2_REAANN0">'RA CMPP'!$D$46</definedName>
    <definedName name="CRRACMIDEN___SMSURG3_REAANN0">'RA CMPP'!$E$46</definedName>
    <definedName name="CRRACMIDEN___STATUTCMREAANN0">'RA CMPP'!$C$12</definedName>
    <definedName name="CRRACMIDEN___TEL_____REAANN0">'RA CMPP'!$C$16</definedName>
    <definedName name="CRRACMMEDE___CFTA10__REAANN0">'RA CMPP'!$C$180</definedName>
    <definedName name="CRRACMMEDE___CFTA11__REAANN0">'RA CMPP'!$C$181</definedName>
    <definedName name="CRRACMMEDE___CFTA2___REAANN0">'RA CMPP'!$C$172</definedName>
    <definedName name="CRRACMMEDE___CFTA3___REAANN0">'RA CMPP'!$C$173</definedName>
    <definedName name="CRRACMMEDE___CFTA4___REAANN0">'RA CMPP'!$C$174</definedName>
    <definedName name="CRRACMMEDE___CFTA5___REAANN0">'RA CMPP'!$C$175</definedName>
    <definedName name="CRRACMMEDE___CFTA6___REAANN0">'RA CMPP'!$C$176</definedName>
    <definedName name="CRRACMMEDE___CFTA7___REAANN0">'RA CMPP'!$C$177</definedName>
    <definedName name="CRRACMMEDE___CFTA8___REAANN0">'RA CMPP'!$C$178</definedName>
    <definedName name="CRRACMMEDE___CFTA9___REAANN0">'RA CMPP'!$C$179</definedName>
    <definedName name="CRRACMMEDE___CFTAAUC_REAANN0">'RA CMPP'!$C$182</definedName>
    <definedName name="CRRACMMEDE___CFTAPAS_REAANN0">'RA CMPP'!$C$183</definedName>
    <definedName name="CRRACMMEDE___CFTB1___REAANN0">'RA CMPP'!$E$171</definedName>
    <definedName name="CRRACMMEDE___CFTB10__REAANN0">'RA CMPP'!$E$180</definedName>
    <definedName name="CRRACMMEDE___CFTB11__REAANN0">'RA CMPP'!$E$181</definedName>
    <definedName name="CRRACMMEDE___CFTB2___REAANN0">'RA CMPP'!$E$172</definedName>
    <definedName name="CRRACMMEDE___CFTB3___REAANN0">'RA CMPP'!$E$173</definedName>
    <definedName name="CRRACMMEDE___CFTB4___REAANN0">'RA CMPP'!$E$174</definedName>
    <definedName name="CRRACMMEDE___CFTB5___REAANN0">'RA CMPP'!$E$175</definedName>
    <definedName name="CRRACMMEDE___CFTB6___REAANN0">'RA CMPP'!$E$176</definedName>
    <definedName name="CRRACMMEDE___CFTB7___REAANN0">'RA CMPP'!$E$177</definedName>
    <definedName name="CRRACMMEDE___CFTB8___REAANN0">'RA CMPP'!$E$178</definedName>
    <definedName name="CRRACMMEDE___CFTB9___REAANN0">'RA CMPP'!$E$179</definedName>
    <definedName name="CRRACMMEDE___CFTBAUC_REAANN0">'RA CMPP'!$E$182</definedName>
    <definedName name="CRRACMMEDE___CFTBPAS_REAANN0">'RA CMPP'!$E$183</definedName>
    <definedName name="CRRACMMEDE___CFTMEA20REAANN0">'RA CMPP'!$D$203</definedName>
    <definedName name="CRRACMMEDE___CFTMEA21REAANN0">'RA CMPP'!$D$204</definedName>
    <definedName name="CRRACMMEDE___CFTMEA22REAANN0">'RA CMPP'!$D$205</definedName>
    <definedName name="CRRACMMEDE___CFTMEA23REAANN0">'RA CMPP'!$D$206</definedName>
    <definedName name="CRRACMMEDE___CFTMEA24REAANN0">'RA CMPP'!$D$207</definedName>
    <definedName name="CRRACMMEDE___CFTMEA25REAANN0">'RA CMPP'!$D$208</definedName>
    <definedName name="CRRACMMEDE___CFTMEA28REAANN0">'RA CMPP'!$D$210</definedName>
    <definedName name="CRRACMMEDE___CFTMEA29REAANN0">'RA CMPP'!$D$211</definedName>
    <definedName name="CRRACMMEDE___CFTMEAS_REAANN0">'RA CMPP'!$D$209</definedName>
    <definedName name="CRRACMMEDE___CFTMEAT_REAANN0">'RA CMPP'!$D$212</definedName>
    <definedName name="CRRACMMEDE___CIMA1___REAANN0">'RA CMPP'!$C$187</definedName>
    <definedName name="CRRACMMEDE___CIMA10__REAANN0">'RA CMPP'!$C$196</definedName>
    <definedName name="CRRACMMEDE___CIMA11__REAANN0">'RA CMPP'!$C$197</definedName>
    <definedName name="CRRACMMEDE___CIMA2___REAANN0">'RA CMPP'!$C$188</definedName>
    <definedName name="CRRACMMEDE___CIMA3___REAANN0">'RA CMPP'!$C$189</definedName>
    <definedName name="CRRACMMEDE___CIMA4___REAANN0">'RA CMPP'!$C$190</definedName>
    <definedName name="CRRACMMEDE___CIMA5___REAANN0">'RA CMPP'!$C$191</definedName>
    <definedName name="CRRACMMEDE___CIMA6___REAANN0">'RA CMPP'!$C$192</definedName>
    <definedName name="CRRACMMEDE___CIMA7___REAANN0">'RA CMPP'!$C$193</definedName>
    <definedName name="CRRACMMEDE___CIMA8___REAANN0">'RA CMPP'!$C$194</definedName>
    <definedName name="CRRACMMEDE___CIMA9___REAANN0">'RA CMPP'!$C$195</definedName>
    <definedName name="CRRACMMEDE___CIMAAUC_REAANN0">'RA CMPP'!$C$198</definedName>
    <definedName name="CRRACMMEDE___CIMAPD1_REAANN0">'RA CMPP'!$C$199</definedName>
    <definedName name="CRRACMMEDE___CIMAPD2_REAANN0">'RA CMPP'!$E$199</definedName>
    <definedName name="CRRACMMEDE___CIMB1___REAANN0">'RA CMPP'!$E$187</definedName>
    <definedName name="CRRACMMEDE___CIMB10__REAANN0">'RA CMPP'!$E$196</definedName>
    <definedName name="CRRACMMEDE___CIMB11__REAANN0">'RA CMPP'!$E$197</definedName>
    <definedName name="CRRACMMEDE___CIMB2___REAANN0">'RA CMPP'!$E$188</definedName>
    <definedName name="CRRACMMEDE___CIMB3___REAANN0">'RA CMPP'!$E$189</definedName>
    <definedName name="CRRACMMEDE___CIMB4___REAANN0">'RA CMPP'!$E$190</definedName>
    <definedName name="CRRACMMEDE___CIMB5___REAANN0">'RA CMPP'!$E$191</definedName>
    <definedName name="CRRACMMEDE___CIMB6___REAANN0">'RA CMPP'!$E$192</definedName>
    <definedName name="CRRACMMEDE___CIMB7___REAANN0">'RA CMPP'!$E$193</definedName>
    <definedName name="CRRACMMEDE___CIMB8___REAANN0">'RA CMPP'!$E$194</definedName>
    <definedName name="CRRACMMEDE___CIMB9___REAANN0">'RA CMPP'!$E$195</definedName>
    <definedName name="CRRACMMEDE___CIMBAUC_REAANN0">'RA CMPP'!$E$198</definedName>
    <definedName name="CRRACMMEDE___GEVA1___REAANN0">'RA CMPP'!$D$224</definedName>
    <definedName name="CRRACMMEDE___GEVA10__REAANN0">'RA CMPP'!$D$233</definedName>
    <definedName name="CRRACMMEDE___GEVA11__REAANN0">'RA CMPP'!$D$234</definedName>
    <definedName name="CRRACMMEDE___GEVA12__REAANN0">'RA CMPP'!$D$235</definedName>
    <definedName name="CRRACMMEDE___GEVA2___REAANN0">'RA CMPP'!$D$225</definedName>
    <definedName name="CRRACMMEDE___GEVA3___REAANN0">'RA CMPP'!$D$226</definedName>
    <definedName name="CRRACMMEDE___GEVA4___REAANN0">'RA CMPP'!$D$227</definedName>
    <definedName name="CRRACMMEDE___GEVA5___REAANN0">'RA CMPP'!$D$228</definedName>
    <definedName name="CRRACMMEDE___GEVA6___REAANN0">'RA CMPP'!$D$229</definedName>
    <definedName name="CRRACMMEDE___GEVA7___REAANN0">'RA CMPP'!$D$230</definedName>
    <definedName name="CRRACMMEDE___GEVA8___REAANN0">'RA CMPP'!$D$231</definedName>
    <definedName name="CRRACMMEDE___GEVA9___REAANN0">'RA CMPP'!$D$232</definedName>
    <definedName name="CRRACMMEDE___GEVAA1__REAANN0">'RA CMPP'!$F$224</definedName>
    <definedName name="CRRACMMEDE___GEVAA10_REAANN0">'RA CMPP'!$F$233</definedName>
    <definedName name="CRRACMMEDE___GEVAA11_REAANN0">'RA CMPP'!$F$234</definedName>
    <definedName name="CRRACMMEDE___GEVAA12_REAANN0">'RA CMPP'!$F$235</definedName>
    <definedName name="CRRACMMEDE___GEVAA2__REAANN0">'RA CMPP'!$F$225</definedName>
    <definedName name="CRRACMMEDE___GEVAA3__REAANN0">'RA CMPP'!$F$226</definedName>
    <definedName name="CRRACMMEDE___GEVAA4__REAANN0">'RA CMPP'!$F$227</definedName>
    <definedName name="CRRACMMEDE___GEVAA5__REAANN0">'RA CMPP'!$F$228</definedName>
    <definedName name="CRRACMMEDE___GEVAA6__REAANN0">'RA CMPP'!$F$229</definedName>
    <definedName name="CRRACMMEDE___GEVAA7__REAANN0">'RA CMPP'!$F$230</definedName>
    <definedName name="CRRACMMEDE___GEVAA8__REAANN0">'RA CMPP'!$F$231</definedName>
    <definedName name="CRRACMMEDE___GEVAA9__REAANN0">'RA CMPP'!$F$232</definedName>
    <definedName name="CRRACMMEDE___GEVAAX__REAANN0">'RA CMPP'!$F$236</definedName>
    <definedName name="CRRACMMEDE___GEVAX___REAANN0">'RA CMPP'!$D$236</definedName>
    <definedName name="CRRACMSALA___ENTP53ENREAANN0">'RA CMPP'!$D$374</definedName>
    <definedName name="CRRACMSALA___ETP014__REAANN0">'RA CMPP'!$C$381</definedName>
    <definedName name="CRRACMSALA___ETP05___REAANN0">'RA CMPP'!$C$383</definedName>
    <definedName name="CRRACMSALA___ETP06___REAANN0">'RA CMPP'!$C$385</definedName>
    <definedName name="CRRACMSALA___ETP1____REAANN0">'RA CMPP'!$C$362</definedName>
    <definedName name="CRRACMSALA___ETP14___REAANN0">'RA CMPP'!$C$380</definedName>
    <definedName name="CRRACMSALA___ETP21___REAANN0">'RA CMPP'!$C$365</definedName>
    <definedName name="CRRACMSALA___ETP24___REAANN0">'RA CMPP'!$C$375</definedName>
    <definedName name="CRRACMSALA___ETP3____REAANN0">'RA CMPP'!$C$363</definedName>
    <definedName name="CRRACMSALA___ETP35___REAANN0">'RA CMPP'!$C$379</definedName>
    <definedName name="CRRACMSALA___ETP40___REAANN0">'RA CMPP'!$C$378</definedName>
    <definedName name="CRRACMSALA___ETP48___REAANN0">'RA CMPP'!$C$367</definedName>
    <definedName name="CRRACMSALA___ETP49___REAANN0">'RA CMPP'!$C$368</definedName>
    <definedName name="CRRACMSALA___ETP5____REAANN0">'RA CMPP'!$C$364</definedName>
    <definedName name="CRRACMSALA___ETP53___REAANN0">'RA CMPP'!$C$373</definedName>
    <definedName name="CRRACMSALA___ETP53EN_REAANN0">'RA CMPP'!$C$374</definedName>
    <definedName name="CRRACMSALA___ETP58___REAANN0">'RA CMPP'!$C$370</definedName>
    <definedName name="CRRACMSALA___ETP6____REAANN0">'RA CMPP'!$C$384</definedName>
    <definedName name="CRRACMSALA___ETP60___REAANN0">'RA CMPP'!$C$371</definedName>
    <definedName name="CRRACMSALA___ETP63___REAANN0">'RA CMPP'!$C$372</definedName>
    <definedName name="CRRACMSALA___ETP7____REAANN0">'RA CMPP'!$C$386</definedName>
    <definedName name="CRRACMSALA___ETP80___REAANN0">'RA CMPP'!$C$382</definedName>
    <definedName name="CRRACMSALA___ETP81___REAANN0">'RA CMPP'!$C$387</definedName>
    <definedName name="CRRACMSALA___ETPAUTR_REAANN0">'RA CMPP'!$C$389</definedName>
    <definedName name="CRRACMSALA___ETPAUTR4REAANN0">'RA CMPP'!$F$389</definedName>
    <definedName name="CRRACMSALA___ETPCORD_REAANN0">'RA CMPP'!$C$366</definedName>
    <definedName name="CRRACMSALA___ETPMAU__REAANN0">'RA CMPP'!$C$369</definedName>
    <definedName name="CRRACMSALA___ETPPP___REAANN0">'RA CMPP'!$C$376</definedName>
    <definedName name="CRRACMSALA___ETPPPEN_REAANN0">'RA CMPP'!$C$377</definedName>
    <definedName name="CRRACMSALA___METP014_REAANN0">'RA CMPP'!$E$381</definedName>
    <definedName name="CRRACMSALA___METP05__REAANN0">'RA CMPP'!$E$383</definedName>
    <definedName name="CRRACMSALA___METP06__REAANN0">'RA CMPP'!$E$385</definedName>
    <definedName name="CRRACMSALA___METP1___REAANN0">'RA CMPP'!$E$362</definedName>
    <definedName name="CRRACMSALA___METP14__REAANN0">'RA CMPP'!$E$380</definedName>
    <definedName name="CRRACMSALA___METP21__REAANN0">'RA CMPP'!$E$365</definedName>
    <definedName name="CRRACMSALA___METP24__REAANN0">'RA CMPP'!$E$375</definedName>
    <definedName name="CRRACMSALA___METP3___REAANN0">'RA CMPP'!$E$363</definedName>
    <definedName name="CRRACMSALA___METP35__REAANN0">'RA CMPP'!$E$379</definedName>
    <definedName name="CRRACMSALA___METP40__REAANN0">'RA CMPP'!$E$378</definedName>
    <definedName name="CRRACMSALA___METP48__REAANN0">'RA CMPP'!$E$367</definedName>
    <definedName name="CRRACMSALA___METP49__REAANN0">'RA CMPP'!$E$368</definedName>
    <definedName name="CRRACMSALA___METP5___REAANN0">'RA CMPP'!$E$364</definedName>
    <definedName name="CRRACMSALA___METP53__REAANN0">'RA CMPP'!$E$373</definedName>
    <definedName name="CRRACMSALA___METP53ENREAANN0">'RA CMPP'!$E$374</definedName>
    <definedName name="CRRACMSALA___METP58__REAANN0">'RA CMPP'!$E$370</definedName>
    <definedName name="CRRACMSALA___METP6___REAANN0">'RA CMPP'!$E$384</definedName>
    <definedName name="CRRACMSALA___METP60__REAANN0">'RA CMPP'!$E$371</definedName>
    <definedName name="CRRACMSALA___METP63__REAANN0">'RA CMPP'!$E$372</definedName>
    <definedName name="CRRACMSALA___METP7___REAANN0">'RA CMPP'!$E$386</definedName>
    <definedName name="CRRACMSALA___METP80__REAANN0">'RA CMPP'!$E$382</definedName>
    <definedName name="CRRACMSALA___METP81__REAANN0">'RA CMPP'!$E$387</definedName>
    <definedName name="CRRACMSALA___METPAUTRREAANN0">'RA CMPP'!$E$389</definedName>
    <definedName name="CRRACMSALA___METPCORDREAANN0">'RA CMPP'!$E$366</definedName>
    <definedName name="CRRACMSALA___METPMAU_REAANN0">'RA CMPP'!$E$369</definedName>
    <definedName name="CRRACMSALA___METPPP__REAANN0">'RA CMPP'!$E$376</definedName>
    <definedName name="CRRACMSALA___METPPPENREAANN0">'RA CMPP'!$E$377</definedName>
    <definedName name="CRRACMSALA___NETP014_REAANN0">'RA CMPP'!$D$381</definedName>
    <definedName name="CRRACMSALA___NETP05__REAANN0">'RA CMPP'!$D$383</definedName>
    <definedName name="CRRACMSALA___NETP06__REAANN0">'RA CMPP'!$D$385</definedName>
    <definedName name="CRRACMSALA___NETP1___REAANN0">'RA CMPP'!$D$362</definedName>
    <definedName name="CRRACMSALA___NETP14__REAANN0">'RA CMPP'!$D$380</definedName>
    <definedName name="CRRACMSALA___NETP21__REAANN0">'RA CMPP'!$D$365</definedName>
    <definedName name="CRRACMSALA___NETP24__REAANN0">'RA CMPP'!$D$375</definedName>
    <definedName name="CRRACMSALA___NETP3___REAANN0">'RA CMPP'!$D$363</definedName>
    <definedName name="CRRACMSALA___NETP35__REAANN0">'RA CMPP'!$D$379</definedName>
    <definedName name="CRRACMSALA___NETP40__REAANN0">'RA CMPP'!$D$378</definedName>
    <definedName name="CRRACMSALA___NETP48__REAANN0">'RA CMPP'!$D$367</definedName>
    <definedName name="CRRACMSALA___NETP49__REAANN0">'RA CMPP'!$D$368</definedName>
    <definedName name="CRRACMSALA___NETP5___REAANN0">'RA CMPP'!$D$364</definedName>
    <definedName name="CRRACMSALA___NETP53__REAANN0">'RA CMPP'!$D$373</definedName>
    <definedName name="CRRACMSALA___NETP58__REAANN0">'RA CMPP'!$D$370</definedName>
    <definedName name="CRRACMSALA___NETP6___REAANN0">'RA CMPP'!$D$384</definedName>
    <definedName name="CRRACMSALA___NETP60__REAANN0">'RA CMPP'!$D$371</definedName>
    <definedName name="CRRACMSALA___NETP63__REAANN0">'RA CMPP'!$D$372</definedName>
    <definedName name="CRRACMSALA___NETP7___REAANN0">'RA CMPP'!$D$386</definedName>
    <definedName name="CRRACMSALA___NETP80__REAANN0">'RA CMPP'!$D$382</definedName>
    <definedName name="CRRACMSALA___NETP81__REAANN0">'RA CMPP'!$D$387</definedName>
    <definedName name="CRRACMSALA___NETPAUTRREAANN0">'RA CMPP'!$D$389</definedName>
    <definedName name="CRRACMSALA___NETPCORDREAANN0">'RA CMPP'!$D$366</definedName>
    <definedName name="CRRACMSALA___NETPMAU_REAANN0">'RA CMPP'!$D$369</definedName>
    <definedName name="CRRACMSALA___NETPPP__REAANN0">'RA CMPP'!$D$376</definedName>
    <definedName name="CRRACMSALA___NETPPPENREAANN0">'RA CMPP'!$D$377</definedName>
    <definedName name="CRRACMSCO____INCONNUEREAANN0">'RA CMPP'!$C$296</definedName>
    <definedName name="CRRACMSCO____NON_3A_0REAANN0">'RA CMPP'!$E$290</definedName>
    <definedName name="CRRACMSCO____NONP3A__REAANN0">'RA CMPP'!$C$294</definedName>
    <definedName name="CRRACMSCO____SCOADP__REAANN0">'RA CMPP'!$C$291</definedName>
    <definedName name="CRRACMSCO____SCOADPJ_REAANN0">'RA CMPP'!$E$291</definedName>
    <definedName name="CRRACMSCO____SCOAUT__REAANN0">'RA CMPP'!$C$295</definedName>
    <definedName name="CRRACMSCO____SCOORD__REAANN0">'RA CMPP'!$C$290</definedName>
    <definedName name="CRRACMSCO____SCOUE___REAANN0">'RA CMPP'!$C$293</definedName>
    <definedName name="CRRACMSCO____SCOULI__REAANN0">'RA CMPP'!$C$292</definedName>
    <definedName name="CRRACMSCO____SCOULIJ_REAANN0">'RA CMPP'!$E$292</definedName>
    <definedName name="hg">'RA CMPP'!$C$264</definedName>
    <definedName name="oui_non">#REF!</definedName>
    <definedName name="RACMPP">'RA CMPP'!$A$1</definedName>
    <definedName name="spec">#REF!</definedName>
    <definedName name="statut">#REF!</definedName>
    <definedName name="v">'RA CMPP'!#REF!</definedName>
    <definedName name="xcv">'RA CMPP'!$C$11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D100" i="1" l="1"/>
  <c r="E120" i="1" l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19" i="1"/>
  <c r="C78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C85" i="1"/>
  <c r="D85" i="1" s="1"/>
  <c r="C1" i="1" l="1"/>
  <c r="D55" i="1" l="1"/>
  <c r="D56" i="1"/>
  <c r="D57" i="1"/>
  <c r="D58" i="1"/>
  <c r="D54" i="1"/>
  <c r="E100" i="1" l="1"/>
  <c r="C100" i="1"/>
  <c r="D75" i="1"/>
  <c r="C267" i="1"/>
  <c r="D267" i="1" s="1"/>
  <c r="E388" i="1" l="1"/>
  <c r="D388" i="1"/>
  <c r="C388" i="1"/>
  <c r="E355" i="1"/>
  <c r="E354" i="1"/>
  <c r="C350" i="1"/>
  <c r="D350" i="1" s="1"/>
  <c r="D349" i="1"/>
  <c r="D348" i="1"/>
  <c r="D347" i="1"/>
  <c r="D346" i="1"/>
  <c r="D345" i="1"/>
  <c r="D344" i="1"/>
  <c r="D343" i="1"/>
  <c r="D342" i="1"/>
  <c r="D341" i="1"/>
  <c r="D340" i="1"/>
  <c r="D339" i="1"/>
  <c r="C336" i="1"/>
  <c r="D336" i="1" s="1"/>
  <c r="D335" i="1"/>
  <c r="D334" i="1"/>
  <c r="D333" i="1"/>
  <c r="C330" i="1"/>
  <c r="D330" i="1" s="1"/>
  <c r="D329" i="1"/>
  <c r="D328" i="1"/>
  <c r="D327" i="1"/>
  <c r="D326" i="1"/>
  <c r="D325" i="1"/>
  <c r="E322" i="1"/>
  <c r="F322" i="1" s="1"/>
  <c r="C322" i="1"/>
  <c r="D322" i="1" s="1"/>
  <c r="F321" i="1"/>
  <c r="D321" i="1"/>
  <c r="F320" i="1"/>
  <c r="D320" i="1"/>
  <c r="F319" i="1"/>
  <c r="D319" i="1"/>
  <c r="F318" i="1"/>
  <c r="D318" i="1"/>
  <c r="F317" i="1"/>
  <c r="D317" i="1"/>
  <c r="F316" i="1"/>
  <c r="D316" i="1"/>
  <c r="E310" i="1"/>
  <c r="E309" i="1"/>
  <c r="E306" i="1"/>
  <c r="E305" i="1"/>
  <c r="D303" i="1"/>
  <c r="E303" i="1" s="1"/>
  <c r="E302" i="1"/>
  <c r="E301" i="1"/>
  <c r="E300" i="1"/>
  <c r="E297" i="1"/>
  <c r="C297" i="1"/>
  <c r="D297" i="1" s="1"/>
  <c r="D296" i="1"/>
  <c r="D295" i="1"/>
  <c r="D294" i="1"/>
  <c r="D293" i="1"/>
  <c r="F292" i="1"/>
  <c r="D292" i="1"/>
  <c r="F291" i="1"/>
  <c r="D291" i="1"/>
  <c r="F290" i="1"/>
  <c r="D290" i="1"/>
  <c r="E287" i="1"/>
  <c r="F287" i="1" s="1"/>
  <c r="C287" i="1"/>
  <c r="D287" i="1" s="1"/>
  <c r="F286" i="1"/>
  <c r="D286" i="1"/>
  <c r="F285" i="1"/>
  <c r="D285" i="1"/>
  <c r="F284" i="1"/>
  <c r="D284" i="1"/>
  <c r="F283" i="1"/>
  <c r="D283" i="1"/>
  <c r="F282" i="1"/>
  <c r="D282" i="1"/>
  <c r="F281" i="1"/>
  <c r="D281" i="1"/>
  <c r="F276" i="1"/>
  <c r="D276" i="1"/>
  <c r="F275" i="1"/>
  <c r="D275" i="1"/>
  <c r="F274" i="1"/>
  <c r="D274" i="1"/>
  <c r="F273" i="1"/>
  <c r="D273" i="1"/>
  <c r="F272" i="1"/>
  <c r="D272" i="1"/>
  <c r="F271" i="1"/>
  <c r="D271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F237" i="1"/>
  <c r="G237" i="1" s="1"/>
  <c r="D237" i="1"/>
  <c r="E237" i="1" s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1" i="1"/>
  <c r="E220" i="1"/>
  <c r="E219" i="1"/>
  <c r="E218" i="1"/>
  <c r="E217" i="1"/>
  <c r="E216" i="1"/>
  <c r="E215" i="1"/>
  <c r="E212" i="1"/>
  <c r="E211" i="1"/>
  <c r="E210" i="1"/>
  <c r="E209" i="1"/>
  <c r="E208" i="1"/>
  <c r="E207" i="1"/>
  <c r="E206" i="1"/>
  <c r="E205" i="1"/>
  <c r="E204" i="1"/>
  <c r="E203" i="1"/>
  <c r="E200" i="1"/>
  <c r="F200" i="1" s="1"/>
  <c r="C200" i="1"/>
  <c r="D200" i="1" s="1"/>
  <c r="F199" i="1"/>
  <c r="D199" i="1"/>
  <c r="F198" i="1"/>
  <c r="D198" i="1"/>
  <c r="F197" i="1"/>
  <c r="D197" i="1"/>
  <c r="F196" i="1"/>
  <c r="D196" i="1"/>
  <c r="F195" i="1"/>
  <c r="D195" i="1"/>
  <c r="F194" i="1"/>
  <c r="D194" i="1"/>
  <c r="F193" i="1"/>
  <c r="D193" i="1"/>
  <c r="F192" i="1"/>
  <c r="D192" i="1"/>
  <c r="F191" i="1"/>
  <c r="D191" i="1"/>
  <c r="F190" i="1"/>
  <c r="D190" i="1"/>
  <c r="F189" i="1"/>
  <c r="D189" i="1"/>
  <c r="F188" i="1"/>
  <c r="D188" i="1"/>
  <c r="F187" i="1"/>
  <c r="D187" i="1"/>
  <c r="E184" i="1"/>
  <c r="F184" i="1" s="1"/>
  <c r="C184" i="1"/>
  <c r="D184" i="1" s="1"/>
  <c r="F183" i="1"/>
  <c r="D183" i="1"/>
  <c r="F182" i="1"/>
  <c r="D182" i="1"/>
  <c r="F181" i="1"/>
  <c r="D181" i="1"/>
  <c r="F180" i="1"/>
  <c r="D180" i="1"/>
  <c r="F179" i="1"/>
  <c r="D179" i="1"/>
  <c r="F178" i="1"/>
  <c r="D178" i="1"/>
  <c r="F177" i="1"/>
  <c r="D177" i="1"/>
  <c r="F176" i="1"/>
  <c r="D176" i="1"/>
  <c r="F175" i="1"/>
  <c r="D175" i="1"/>
  <c r="F174" i="1"/>
  <c r="D174" i="1"/>
  <c r="F173" i="1"/>
  <c r="D173" i="1"/>
  <c r="F172" i="1"/>
  <c r="D172" i="1"/>
  <c r="F171" i="1"/>
  <c r="D171" i="1"/>
  <c r="E166" i="1"/>
  <c r="F166" i="1" s="1"/>
  <c r="C166" i="1"/>
  <c r="D166" i="1" s="1"/>
  <c r="F165" i="1"/>
  <c r="D165" i="1"/>
  <c r="F164" i="1"/>
  <c r="D164" i="1"/>
  <c r="F163" i="1"/>
  <c r="D163" i="1"/>
  <c r="F162" i="1"/>
  <c r="D162" i="1"/>
  <c r="F161" i="1"/>
  <c r="D161" i="1"/>
  <c r="F160" i="1"/>
  <c r="D160" i="1"/>
  <c r="C155" i="1"/>
  <c r="D155" i="1" s="1"/>
  <c r="D154" i="1"/>
  <c r="D153" i="1"/>
  <c r="D152" i="1"/>
  <c r="D151" i="1"/>
  <c r="D150" i="1"/>
  <c r="C147" i="1"/>
  <c r="D147" i="1" s="1"/>
  <c r="D146" i="1"/>
  <c r="D145" i="1"/>
  <c r="D144" i="1"/>
  <c r="D143" i="1"/>
  <c r="D84" i="1"/>
  <c r="D83" i="1"/>
  <c r="D82" i="1"/>
  <c r="D81" i="1"/>
  <c r="D77" i="1"/>
  <c r="D76" i="1"/>
  <c r="D69" i="1"/>
  <c r="D64" i="1"/>
  <c r="D63" i="1"/>
  <c r="D62" i="1"/>
  <c r="D61" i="1"/>
  <c r="F17" i="1"/>
  <c r="D110" i="1" l="1"/>
  <c r="D109" i="1"/>
</calcChain>
</file>

<file path=xl/sharedStrings.xml><?xml version="1.0" encoding="utf-8"?>
<sst xmlns="http://schemas.openxmlformats.org/spreadsheetml/2006/main" count="470" uniqueCount="385">
  <si>
    <t>#RACMPP-2015-01#</t>
  </si>
  <si>
    <t xml:space="preserve">Rapport d'activité du CMPP :                                                                    </t>
  </si>
  <si>
    <t xml:space="preserve">Année:  </t>
  </si>
  <si>
    <t>Nom, prénom de la personne référente pour le remplissage de ce document</t>
  </si>
  <si>
    <t>Fonction</t>
  </si>
  <si>
    <t xml:space="preserve">N° téléphone </t>
  </si>
  <si>
    <t>Mail</t>
  </si>
  <si>
    <t>A - Identification et données générales sur le CMPP</t>
  </si>
  <si>
    <t>A. I - Identification du CMPP</t>
  </si>
  <si>
    <t xml:space="preserve">A. I 1 - Nom de la structure </t>
  </si>
  <si>
    <t>Raison sociale du gestionnaire</t>
  </si>
  <si>
    <t>Statut du CMPP</t>
  </si>
  <si>
    <t>Convention collective</t>
  </si>
  <si>
    <t>Date de l'arrêté d'autorisation</t>
  </si>
  <si>
    <t>Date d'ouverture</t>
  </si>
  <si>
    <t>Adresse du site principal (N°, rue, complément)</t>
  </si>
  <si>
    <t>Code Postal</t>
  </si>
  <si>
    <t>Nom de Commune</t>
  </si>
  <si>
    <t>Nom de l'éditeur et du  logiciel de gestion de l'activité</t>
  </si>
  <si>
    <r>
      <t xml:space="preserve">A. I 2 Dispositifs et organisations spécifiques  </t>
    </r>
    <r>
      <rPr>
        <i/>
        <sz val="9"/>
        <rFont val="Arial"/>
        <family val="2"/>
      </rPr>
      <t>(remplir une ou plusieurs cases avec les menus déroulants; si autres dispositifs préciser ci-dessous)</t>
    </r>
  </si>
  <si>
    <t xml:space="preserve"> </t>
  </si>
  <si>
    <t>Si autres dispositifs (préciser)</t>
  </si>
  <si>
    <t>Si dispositifs en projet (préciser)</t>
  </si>
  <si>
    <t>A. I 3 Agrément âge</t>
  </si>
  <si>
    <t>Age minimum</t>
  </si>
  <si>
    <t>Age maximum</t>
  </si>
  <si>
    <t>Agrément pour âge minimum / âge maximum</t>
  </si>
  <si>
    <t>A. II - Description du CMPP et des antennes (si les antennes ont un fonctionnement indépendant faire un rapport d'activité séparé)</t>
  </si>
  <si>
    <t>Sites géographiques du CMPP (site principal + antennes) : s'il y a plus de 4 sites il est possible de continuer les tableaux à droite mais pas de rajouter des lignes</t>
  </si>
  <si>
    <t>A. II 1 Site principal et antennes</t>
  </si>
  <si>
    <t>Site principal</t>
  </si>
  <si>
    <t>Site 2</t>
  </si>
  <si>
    <t>Site 3</t>
  </si>
  <si>
    <t>Site 4</t>
  </si>
  <si>
    <t>N° Finess du site principal et le cas échéant  des antennes</t>
  </si>
  <si>
    <t>Nom de la commune d'implantation</t>
  </si>
  <si>
    <t xml:space="preserve">Code postal  de la commune d'implantation </t>
  </si>
  <si>
    <t>Année d'ouverture</t>
  </si>
  <si>
    <t>Nombre annuel de jours d'ouverture par site</t>
  </si>
  <si>
    <t>Nombre annuel de semaines complètes de fermeture</t>
  </si>
  <si>
    <r>
      <t xml:space="preserve">File active par site sans double compte </t>
    </r>
    <r>
      <rPr>
        <i/>
        <sz val="9"/>
        <rFont val="Arial"/>
        <family val="2"/>
      </rPr>
      <t>(ne pas compter 2 fois les enfants qui sont reçus sur 2 sites)</t>
    </r>
  </si>
  <si>
    <t>Nombre total d'actes par site</t>
  </si>
  <si>
    <t>A. II 2 Continuité de l'accueil du public</t>
  </si>
  <si>
    <t>Nombre d'heures d'ouverture au public  par semaine ordinaire</t>
  </si>
  <si>
    <t>Dont nombre d'heures d'ouverture avant 9h, après 18h ou le samedi par semaine (en moyenne)</t>
  </si>
  <si>
    <t>Nombre d'heures d'accès à une réponse téléphonique directe par semaine ordinaire (en moyenne)</t>
  </si>
  <si>
    <t xml:space="preserve">A. II 3 Continuité de la réponse par répondeur ou par messagerie </t>
  </si>
  <si>
    <t>Durant les soirs et week-end</t>
  </si>
  <si>
    <t>Durant les congés courts</t>
  </si>
  <si>
    <t>Durant les congés d'été</t>
  </si>
  <si>
    <t>Les usagers ont-ils la possibilité de laisser un message au CMPP (enregistreur, mail ou SMS et réponse par le CMPP dans un délai maximum d'une semaine (ou 15 jours durant les congés) )</t>
  </si>
  <si>
    <t xml:space="preserve">Le CMPP a-t-il mis en place un dispositif permettant de répondre à une situation de crise pour les enfants qu'il suit? </t>
  </si>
  <si>
    <t>Le CMPP diffuse-t-il sur son répondeur un message indiquant que faire et qui contacter (CMPP ou partenaires) en situation de crise pendant les heures de fermeture du CMPP</t>
  </si>
  <si>
    <t>Partie A - Inscrire ci-dessous vos commentaires sur la disponibilté et la qualité des données</t>
  </si>
  <si>
    <t>B - Activité de l'année N</t>
  </si>
  <si>
    <t>B. I - Activité pour l'ensemble des enfants de la file active sur la totalité de l'année</t>
  </si>
  <si>
    <t>B. I 1 Nombre d'enfants  de la file active et mobilité</t>
  </si>
  <si>
    <t>Nombre</t>
  </si>
  <si>
    <t>Taux / file active</t>
  </si>
  <si>
    <t xml:space="preserve">Nombre total d'enfants de la file active </t>
  </si>
  <si>
    <r>
      <rPr>
        <i/>
        <u/>
        <sz val="10"/>
        <rFont val="Arial"/>
        <family val="2"/>
      </rPr>
      <t>dont</t>
    </r>
    <r>
      <rPr>
        <i/>
        <sz val="10"/>
        <rFont val="Arial"/>
        <family val="2"/>
      </rPr>
      <t xml:space="preserve"> nombre d'enfants reçus pour la 1ère fois </t>
    </r>
  </si>
  <si>
    <t xml:space="preserve">Nombre total d'enfants sortis dans l'année </t>
  </si>
  <si>
    <r>
      <t xml:space="preserve">  - </t>
    </r>
    <r>
      <rPr>
        <i/>
        <u/>
        <sz val="9"/>
        <rFont val="Arial"/>
        <family val="2"/>
      </rPr>
      <t>dont</t>
    </r>
    <r>
      <rPr>
        <i/>
        <sz val="9"/>
        <rFont val="Arial"/>
        <family val="2"/>
      </rPr>
      <t xml:space="preserve"> nombre d'enfants sortis pendant ou après un diagnostic </t>
    </r>
  </si>
  <si>
    <r>
      <t xml:space="preserve">  - </t>
    </r>
    <r>
      <rPr>
        <i/>
        <u/>
        <sz val="9"/>
        <rFont val="Arial"/>
        <family val="2"/>
      </rPr>
      <t xml:space="preserve">dont </t>
    </r>
    <r>
      <rPr>
        <i/>
        <sz val="9"/>
        <rFont val="Arial"/>
        <family val="2"/>
      </rPr>
      <t>nombre d'enfants sortis pendant ou après une période de traitement</t>
    </r>
  </si>
  <si>
    <t xml:space="preserve">Nombre d'enfants ayant bénéficié d'un diagnostic </t>
  </si>
  <si>
    <t>Nombre d'enfants ayant bénéficié d'un traitement</t>
  </si>
  <si>
    <t xml:space="preserve">Nombre d'enfants ayant bénéficié de soins complémentaires  hors CMPP financés par le CMPP </t>
  </si>
  <si>
    <t>Nombre d'enfants ayant bénéficié de soins complémentaires  hors CMPP non financés par le CMPP</t>
  </si>
  <si>
    <t>Facultatif: vous pouvez saisir ci-dessous des informations sur les prises en charge complémentaires: quels professionnels, motif, mode de financement…</t>
  </si>
  <si>
    <t>B I 3 Nombre total d’enfants de la file active  ayant bénéficié d’au moins une synthèse effectuée dans l’année</t>
  </si>
  <si>
    <t>Nombre total d'enfants ayant bénéficié d'au moins une synthèse</t>
  </si>
  <si>
    <t>Nombre total de synthèses individuelles effectuées</t>
  </si>
  <si>
    <t>B. II - Nombre d'interventions des professionnels du CMPP auprès des enfants de la file active et/ou de leurs parents</t>
  </si>
  <si>
    <t>B II 1 Nombre total de séances et d'actes réalisés avec l'enfant et/ou ses parents  au CMPP ou sites du CMPP et absentéisme</t>
  </si>
  <si>
    <t>Nombre par enfant de la file active</t>
  </si>
  <si>
    <t xml:space="preserve">Nombre total de séances réalisées </t>
  </si>
  <si>
    <r>
      <t xml:space="preserve">Nombre </t>
    </r>
    <r>
      <rPr>
        <b/>
        <u/>
        <sz val="9"/>
        <rFont val="Arial"/>
        <family val="2"/>
      </rPr>
      <t>total</t>
    </r>
    <r>
      <rPr>
        <b/>
        <sz val="9"/>
        <rFont val="Arial"/>
        <family val="2"/>
      </rPr>
      <t xml:space="preserve"> d'actes réalisés</t>
    </r>
  </si>
  <si>
    <t>Nombre d'actes programmés non réalisés pcq l'enfant était absent</t>
  </si>
  <si>
    <t>Taux d'absentéisme</t>
  </si>
  <si>
    <t>Le taux d'absentéisme est calculé en actes</t>
  </si>
  <si>
    <t>B II 2 Nombre d'actes réalisés  par les professionnels du CMPP avec l'enfant et/ou ses parents hors CMPP</t>
  </si>
  <si>
    <t>Nombre d'actes réalisés à domicile</t>
  </si>
  <si>
    <t>Nombre d'actes en milieu scolaire hors réunions ESS, EE</t>
  </si>
  <si>
    <t>Nombre d'actes dans le cadre de l'ESS ou Equipe Educative</t>
  </si>
  <si>
    <t>Nombre d'actes réalisés dans d'autres lieux*</t>
  </si>
  <si>
    <t>Total actes réalisés  avec l'enfant et/ou ses parents hors CMPP</t>
  </si>
  <si>
    <t>*Si autres lieux : précisez (4 réponses possibles)</t>
  </si>
  <si>
    <t xml:space="preserve">B II 3 Nombre d'interventions réalisées par les intervenants médicaux, éducatifs et médico-sociaux du CMPP </t>
  </si>
  <si>
    <t>Auprès d'un enfant</t>
  </si>
  <si>
    <t>Auprès d'un groupe d'enfants</t>
  </si>
  <si>
    <t>Auprès de parents (en présence ou non de l'enfant)</t>
  </si>
  <si>
    <t>Psychiatre ou pédopsychiatre ou autres médecins</t>
  </si>
  <si>
    <t xml:space="preserve">Psychologue </t>
  </si>
  <si>
    <t>dont psychologue mis à disposition par l'EN</t>
  </si>
  <si>
    <t>Personnel de rééducation</t>
  </si>
  <si>
    <t>dont orthophoniste</t>
  </si>
  <si>
    <t>dont psychomotricien</t>
  </si>
  <si>
    <t>Enseignant spécialisé et psychopédagogue</t>
  </si>
  <si>
    <t>dont personnel mis à disposition par l'EN</t>
  </si>
  <si>
    <t>Autre personnel éducatif (éducateur…)</t>
  </si>
  <si>
    <t>Assistant social</t>
  </si>
  <si>
    <t>Autre intervenants (ergo et art-thérapeutes, infirmiers, AMP..)</t>
  </si>
  <si>
    <t>Total</t>
  </si>
  <si>
    <t>B. III - Nombre d'interventions des professionnels du CMPP consacrées à la coordination, à la prévention, au partenariat et à la formation</t>
  </si>
  <si>
    <t>B III 1 Nombre d'heures de réunions de l'équipe du CMPP réalisées par an y compris les réunions à propos du suivi d'un enfant</t>
  </si>
  <si>
    <t>Nombre de  réunions organisées /an</t>
  </si>
  <si>
    <t>Nombre de réunions internes par an</t>
  </si>
  <si>
    <t>Compter le nombre de réunions sans multiplier par le nombre de participants</t>
  </si>
  <si>
    <t>Nombre de réunions avec des partenaires extérieurs par an</t>
  </si>
  <si>
    <t>B III 2 Nombre de jours consacrés à la formation du personnel du CMPP au cours de l'année</t>
  </si>
  <si>
    <t>Nombre de jours</t>
  </si>
  <si>
    <t>Nombre de jours / ETP</t>
  </si>
  <si>
    <t>Nombre de jours consacrés à la formation financées dans le PFA</t>
  </si>
  <si>
    <t>ETP tous professionnels du CMPP confondus</t>
  </si>
  <si>
    <t>Nombre de jours consacrés  à la participation à des colloques ou journées d'études (hors PFA)</t>
  </si>
  <si>
    <t xml:space="preserve">B III 3 Nombre de jours d'interventions consacrés à l'information et à la formation des partenaires et du public au cours de l'année </t>
  </si>
  <si>
    <t>Nombre de jours d'interventions des professionnels du CMPP en colloque, journées d'études ou formation ou information</t>
  </si>
  <si>
    <t>dont nombre de jours auprès des partenaires de l'EN</t>
  </si>
  <si>
    <t>B IV - Partenariat</t>
  </si>
  <si>
    <t>B IV Partenariats et liens de collaboration (réponses OUI / NON)</t>
  </si>
  <si>
    <t>Partenariat formalisé</t>
  </si>
  <si>
    <t>Partenariat non formalisé</t>
  </si>
  <si>
    <t>Pas de partenariat</t>
  </si>
  <si>
    <t>Education Nationale, établissements scolaires</t>
  </si>
  <si>
    <t>Médecine scolaire</t>
  </si>
  <si>
    <t>CMP, CATTP et secteur pédo-psychiatrique</t>
  </si>
  <si>
    <t>Autre psychiatrie hospitalière</t>
  </si>
  <si>
    <t>Psychiatrie libérale</t>
  </si>
  <si>
    <t>Médecine hospitalière</t>
  </si>
  <si>
    <t>Professionnels de santé libéraux et paramédicaux</t>
  </si>
  <si>
    <t>Réseaux de santé</t>
  </si>
  <si>
    <t xml:space="preserve">Réseaux CMPP </t>
  </si>
  <si>
    <t>Autre ESMS (CAMSP, IME, ITEP, SESSAD…)</t>
  </si>
  <si>
    <t>MDPH</t>
  </si>
  <si>
    <t>Protection de l'enfance : ASE, AEMO, services judiciaires)</t>
  </si>
  <si>
    <t>PMI</t>
  </si>
  <si>
    <t>Crèche, haltes garderies</t>
  </si>
  <si>
    <t>Equipes de niveau III (CRA, autres centres de ressources….)</t>
  </si>
  <si>
    <t>Actions politique de la ville, PRE….</t>
  </si>
  <si>
    <t xml:space="preserve">Autres </t>
  </si>
  <si>
    <t>Partie B - Commentaires sur la disponibilté et la qualité des données</t>
  </si>
  <si>
    <r>
      <t xml:space="preserve">C - Description des enfants présents : en cours d'accompagnement au 31 décembre de l'année N, </t>
    </r>
    <r>
      <rPr>
        <i/>
        <sz val="12"/>
        <rFont val="Arial"/>
        <family val="2"/>
      </rPr>
      <t>sans tenir compte de la présence ce jour là  mais de la situation du dossier qui doit être actif (soit file active moins les enfants sortis en cours d'année)</t>
    </r>
  </si>
  <si>
    <t>C. I - Dernière modalité d'accompagnement des enfants présents</t>
  </si>
  <si>
    <t xml:space="preserve">C I 1 Nombre d'enfants selon la dernière  modalité d'accompagnement </t>
  </si>
  <si>
    <t>Effectif</t>
  </si>
  <si>
    <t>Taux</t>
  </si>
  <si>
    <t>Nombre d'enfants avec dossier en cours en décembre</t>
  </si>
  <si>
    <t>dont nombre enfants vus une seule fois dans l'année</t>
  </si>
  <si>
    <t>dont nombre enfants avec diagnostic en cours</t>
  </si>
  <si>
    <t>dont nombre d'enfants en cours de traitement</t>
  </si>
  <si>
    <t xml:space="preserve">Contrôle somme </t>
  </si>
  <si>
    <r>
      <t xml:space="preserve">C I 2 Nombre d'enfants  </t>
    </r>
    <r>
      <rPr>
        <b/>
        <u/>
        <sz val="9"/>
        <rFont val="Arial"/>
        <family val="2"/>
      </rPr>
      <t>en cours de traitement</t>
    </r>
    <r>
      <rPr>
        <b/>
        <sz val="9"/>
        <rFont val="Arial"/>
        <family val="2"/>
      </rPr>
      <t xml:space="preserve"> selon la fréquence des interventions de son projet de soins et accompagnement (en moyenne)</t>
    </r>
  </si>
  <si>
    <t>Nombre d'enfants selon la fréquence des RV</t>
  </si>
  <si>
    <t>Pourcentage selon fréquence des RV</t>
  </si>
  <si>
    <t>3 RV par semaine ou plus</t>
  </si>
  <si>
    <t xml:space="preserve">2  à moins de 3 RV par semaine </t>
  </si>
  <si>
    <t>1 à moins de 2 RV par semaine</t>
  </si>
  <si>
    <t>Plus d'1 RV par mois et moins d'1 RV par semaine</t>
  </si>
  <si>
    <t>1 RV par mois ou moins</t>
  </si>
  <si>
    <t xml:space="preserve">C. II - Caractéristiques des enfants présents </t>
  </si>
  <si>
    <t xml:space="preserve">C II 1 Nombre d’enfants présents selon l’âge et le sexe </t>
  </si>
  <si>
    <t>Féminin</t>
  </si>
  <si>
    <t>Pourcentage de l'effectif total</t>
  </si>
  <si>
    <t>Masculin</t>
  </si>
  <si>
    <t>Pourcentage de l'effectif  total</t>
  </si>
  <si>
    <t>&lt; à 3 ans</t>
  </si>
  <si>
    <t>[3 à 5 ans]</t>
  </si>
  <si>
    <t>[6 à 10 ans]</t>
  </si>
  <si>
    <t>[11 à 15 ans]</t>
  </si>
  <si>
    <t>[16 à 17 ans]</t>
  </si>
  <si>
    <t>[18 ans ou plus</t>
  </si>
  <si>
    <t xml:space="preserve">C II 2 Age moyen des enfants présents </t>
  </si>
  <si>
    <t xml:space="preserve">C II 3 Nombre d’enfants présents ayant un diagnostic selon les catégories cliniques CFTMEA </t>
  </si>
  <si>
    <t>Diagnostic principal</t>
  </si>
  <si>
    <t>Diagnostic secondaire</t>
  </si>
  <si>
    <t>1.1 à 1.9 Schizophrénies, troubles psychotiques, troubles thymiques de l'enfance et de l'adolescence</t>
  </si>
  <si>
    <t>1.0 Troubles envahissants du développement et troubles du spectre de l'autisme (1.00 à 1.09)</t>
  </si>
  <si>
    <t>2 Troubles névrotiques</t>
  </si>
  <si>
    <t>3 Pathologies limites</t>
  </si>
  <si>
    <t>4 Troubles réactionnels</t>
  </si>
  <si>
    <t>0 Variations de la normale</t>
  </si>
  <si>
    <t>5 Déficiences mentales</t>
  </si>
  <si>
    <t>6 Troubles du développement et des fonctions instrumentales</t>
  </si>
  <si>
    <t>7 Troubles des conduites et du comportement</t>
  </si>
  <si>
    <t>8 Troubles â expression somatique</t>
  </si>
  <si>
    <t>9 Manifestations et symptômes â type d'anxiété, de phobie, de conversion, de compulsion</t>
  </si>
  <si>
    <t>Aucun de ces troubles</t>
  </si>
  <si>
    <t>Pas de diagnostic</t>
  </si>
  <si>
    <t>C II 4 Nombre d’enfants présents ayant un diagnostic selon les catégories cliniques CIM10 de F0 à F100</t>
  </si>
  <si>
    <t>Pourcentage</t>
  </si>
  <si>
    <t>F0 Troubles mentaux organiques</t>
  </si>
  <si>
    <t>(F10-F19) Troubles mentaux et du comportement liés à l'utilisation de substances psycho-actives</t>
  </si>
  <si>
    <t>(F20-F29) Schizophrénie, troubles schizotypiques et troubles délirants</t>
  </si>
  <si>
    <t>(F30-F39) Troubles de l'humeur (affectifs)</t>
  </si>
  <si>
    <t>(F40-F48) Troubles névrotiques, troubles liés à des facteurs de stress et troubles somatoformes</t>
  </si>
  <si>
    <t>(F50-F59) Syndromes comportementaux associés à des perturbations physiologiques et à des facteurs physiques</t>
  </si>
  <si>
    <t>(F60 à F69) Troubles de la personnalité</t>
  </si>
  <si>
    <t>(F70-F79) Retard mental</t>
  </si>
  <si>
    <t>(F80-F89 sauf F84) Troubles du développement psychologique à l’exception des TED et troubles du spectre de l’autisme</t>
  </si>
  <si>
    <t>(F84) Troubles envahissants du développement et troubles du spectre de l'autisme (F84.0 à F84.9)</t>
  </si>
  <si>
    <t>(F90-F98) Troubles du comportement et troubles émotionnels apparaissant habituellement durant l'enfance et l'adolescence</t>
  </si>
  <si>
    <t>C. II 5 Nombre d'enfants en cours de traitement concernés par les facteurs et conditions d'environnement suivants (plusieurs réponses possibles) CFTMEA axe II - 2</t>
  </si>
  <si>
    <t>Effectif  en cours de traitement</t>
  </si>
  <si>
    <t>20 - Pas de facteurs d'environnement à retenir</t>
  </si>
  <si>
    <t>21 - Troubles mentaux ou perturbations psychologiques avérées dans la famille</t>
  </si>
  <si>
    <t>22 - Carences affectives, éducatives, culturelles</t>
  </si>
  <si>
    <t>23 - Mauvais traitements et négligences graves</t>
  </si>
  <si>
    <t>24 - Evénement entrainant la rupture des liens affectifs</t>
  </si>
  <si>
    <t xml:space="preserve">25 - Contexte familial particulier </t>
  </si>
  <si>
    <r>
      <rPr>
        <i/>
        <u/>
        <sz val="10"/>
        <rFont val="Arial"/>
        <family val="2"/>
      </rPr>
      <t>dont</t>
    </r>
    <r>
      <rPr>
        <i/>
        <sz val="10"/>
        <rFont val="Arial"/>
        <family val="2"/>
      </rPr>
      <t xml:space="preserve"> 25.8 milieu socio-familial très défavorisé </t>
    </r>
  </si>
  <si>
    <t>28 - Autre</t>
  </si>
  <si>
    <t>29 - Pas de réponse par défaut d'information</t>
  </si>
  <si>
    <t>Nombre total d'enfants concernés par au moins un facteur (sans double compte)</t>
  </si>
  <si>
    <t>C. II 6 Nombre d'enfants présents ayant un dossier MDPH ou des mesures de protection</t>
  </si>
  <si>
    <t>Nombre d'enfants présents avec un dossier MDPH ouvert</t>
  </si>
  <si>
    <t>dont nombre de dossiers MDPH ouverts dans l'année</t>
  </si>
  <si>
    <t>Nombre d'enfants bénéficiants d'une mesure de protection (accompagnement social ou protection judiciaire)</t>
  </si>
  <si>
    <t>dont nombre de mesures éducatives judiciaires</t>
  </si>
  <si>
    <t xml:space="preserve">dont nombre de mesures éducatives administratives </t>
  </si>
  <si>
    <t>dont nombre de mesures de placement ASE</t>
  </si>
  <si>
    <t>dont nombre de mesures PJJ</t>
  </si>
  <si>
    <r>
      <t xml:space="preserve">C. II 7 Nombre d'enfants </t>
    </r>
    <r>
      <rPr>
        <b/>
        <u/>
        <sz val="9"/>
        <rFont val="Arial"/>
        <family val="2"/>
      </rPr>
      <t>ayant  un dossier MDPH ouvert</t>
    </r>
    <r>
      <rPr>
        <b/>
        <sz val="9"/>
        <rFont val="Arial"/>
        <family val="2"/>
      </rPr>
      <t xml:space="preserve">  selon la situation de handicap (déficience principale et associée )</t>
    </r>
  </si>
  <si>
    <t>Effectif  selon déficience principale</t>
  </si>
  <si>
    <t>Effectif  selon déficience associéee</t>
  </si>
  <si>
    <t>Déficience intellectuelle ou cognitive</t>
  </si>
  <si>
    <t>dont déficience cognitive sans retard mental; troubles des acquisitions et des apprentissages</t>
  </si>
  <si>
    <t>Handicap psychique</t>
  </si>
  <si>
    <t>dont troubles du comportement</t>
  </si>
  <si>
    <t>dont déficience des fonctions psychomotrices</t>
  </si>
  <si>
    <t>Déficience ou troubles du langage</t>
  </si>
  <si>
    <t>Déficience auditive</t>
  </si>
  <si>
    <t>Déficience visuelle</t>
  </si>
  <si>
    <t>Déficience motrice</t>
  </si>
  <si>
    <t>Polyhandicap, plurihandicap</t>
  </si>
  <si>
    <t>Autres déficiences (viscérale…)</t>
  </si>
  <si>
    <t>Aucune déficience avérée à ce jour</t>
  </si>
  <si>
    <t>Pas d'information</t>
  </si>
  <si>
    <t>Contrôle somme</t>
  </si>
  <si>
    <t>C III - Délai d'accueil au CMPP</t>
  </si>
  <si>
    <t xml:space="preserve">C III Nombre d'enfants en attente de RV ou de soins en décembre </t>
  </si>
  <si>
    <t>Nombre d'enfants en attente d'un premier rendez-vous (attente entre 1er contact et 1er RV)</t>
  </si>
  <si>
    <t>Nombre d'enfants en attente entre le1er RV et le bilan ou les soins</t>
  </si>
  <si>
    <t>Partie C - Commentaires sur la disponibilté et la qualité des données</t>
  </si>
  <si>
    <t>D - Procédure d'accueil des enfants entrés dans l'année et délai d'attente</t>
  </si>
  <si>
    <t>D I Nombre d'enfants entrés au CMPP au cours de l'année selon qui a conseillé ou adressé vers le CMPP</t>
  </si>
  <si>
    <t>Accès direct (parents, amis...)</t>
  </si>
  <si>
    <t>Education nationale</t>
  </si>
  <si>
    <t>* dont enseignants, CPO, CPE…</t>
  </si>
  <si>
    <t>* dont RASED, assistante sociale, psychologue, infirmière</t>
  </si>
  <si>
    <t>* dont médecin de l'éducation nationale</t>
  </si>
  <si>
    <t xml:space="preserve">Crèches et dispositifs petite enfance (haltes garderies…) </t>
  </si>
  <si>
    <t>Psychiatrie hospitalière , CMP et secteur pédo-psychiatrique</t>
  </si>
  <si>
    <t>Médecine hospitalière hors psychiatrie</t>
  </si>
  <si>
    <t>Médecine libérale et paramédicaux libéraux</t>
  </si>
  <si>
    <t>Autre CMPP</t>
  </si>
  <si>
    <t>CAMSP</t>
  </si>
  <si>
    <t>Autre ESMS (IME, ITEP, SESSAD…)</t>
  </si>
  <si>
    <t>Services sociaux (ASE-Unité d'action sociale-CCAS…)</t>
  </si>
  <si>
    <t>Juge ou services judiciaires</t>
  </si>
  <si>
    <t>MDPH et enseignant référent de scolarité</t>
  </si>
  <si>
    <t>Autre*</t>
  </si>
  <si>
    <t>* si autre, préciser</t>
  </si>
  <si>
    <r>
      <t xml:space="preserve">D II Nombre d'enfants </t>
    </r>
    <r>
      <rPr>
        <b/>
        <u/>
        <sz val="9"/>
        <rFont val="Arial"/>
        <family val="2"/>
      </rPr>
      <t>entrés dans l'année</t>
    </r>
    <r>
      <rPr>
        <b/>
        <sz val="9"/>
        <rFont val="Arial"/>
        <family val="2"/>
      </rPr>
      <t xml:space="preserve">, selon le délai entre la demande de RV et le 1er RV et éventuellement entre le 1er RV et le début du bilan ou des soins </t>
    </r>
    <r>
      <rPr>
        <i/>
        <sz val="9"/>
        <rFont val="Arial"/>
        <family val="2"/>
      </rPr>
      <t>(calculer les délais à partir des dates inscites dans le logiciel)</t>
    </r>
  </si>
  <si>
    <t>Nombre d'enfants selon l'attente entre la demande de RV et le 1er RV</t>
  </si>
  <si>
    <t>Nombre d'enfants selon l'attente entre le 1er RV et le bilan ou les soins</t>
  </si>
  <si>
    <t>Moins de 15 jours</t>
  </si>
  <si>
    <t>Entre 15 jours et moins d'un 1 mois</t>
  </si>
  <si>
    <t>Entre 1 mois et moins de 3 mois</t>
  </si>
  <si>
    <t>Entre 3 mois et moins de 6 mois</t>
  </si>
  <si>
    <t>Entre 6 mois et moins de 12 mois</t>
  </si>
  <si>
    <t>12 mois ou plus</t>
  </si>
  <si>
    <t>E - Caractéristiques des enfants de la file active entrés dans l'année</t>
  </si>
  <si>
    <t>E I Nombre total d'enfants entrés dans l'année par âge au premier acte</t>
  </si>
  <si>
    <t xml:space="preserve">&lt; à 3 ans </t>
  </si>
  <si>
    <t>18 ans ou plus</t>
  </si>
  <si>
    <r>
      <t xml:space="preserve">E II Mode de scolarisation des enfants de </t>
    </r>
    <r>
      <rPr>
        <b/>
        <u/>
        <sz val="9"/>
        <rFont val="Arial"/>
        <family val="2"/>
      </rPr>
      <t>3 ans ou plus</t>
    </r>
    <r>
      <rPr>
        <b/>
        <sz val="9"/>
        <rFont val="Arial"/>
        <family val="2"/>
      </rPr>
      <t xml:space="preserve"> entrés dans l'année</t>
    </r>
  </si>
  <si>
    <t>dont effectif scolarisé  avec AVS ou EVS</t>
  </si>
  <si>
    <t>Scolarisation en classe ordinaire</t>
  </si>
  <si>
    <t>Scolarisation adaptée (SEGPA, EREA)</t>
  </si>
  <si>
    <t>Scolarisation en ULIS</t>
  </si>
  <si>
    <t>Scolarisation en ESMS en UE dont UE externalisée</t>
  </si>
  <si>
    <t>Enfants de 3 ans ou plus non scolarisés</t>
  </si>
  <si>
    <t>Autre mode de scolarisation (CNED….)</t>
  </si>
  <si>
    <t>Mode de scolarisation inconnu</t>
  </si>
  <si>
    <t>E III Domiciliation et trajets des enfants entrés dans l'année</t>
  </si>
  <si>
    <t xml:space="preserve">Pourcentage </t>
  </si>
  <si>
    <t>Nombre d'enfants domiciliés à 30mn de trajet maximum</t>
  </si>
  <si>
    <t>Nombre d'enfants domiciliés à plus de 30mn de trajet</t>
  </si>
  <si>
    <t>Nombre d'enfants avec un temps de trajet non connu</t>
  </si>
  <si>
    <t>Dont domiciliation hors département ou région</t>
  </si>
  <si>
    <t>Nombre d'enfants domiciliés dans un autre département de la même région</t>
  </si>
  <si>
    <t>Nombre d'enfants domiciliés dans une autre région (ou pays)</t>
  </si>
  <si>
    <t>E IV Modes de transport des enfants entrés dans l'année</t>
  </si>
  <si>
    <t>Nombre d'enfants accompagnés par un transport prescrit par le CMPP</t>
  </si>
  <si>
    <t>Nombre d'enfants accompagnés par un transport financé par le CMPP</t>
  </si>
  <si>
    <t>Partie D-E - Commentaires sur la disponibilté et la qualité des données</t>
  </si>
  <si>
    <t>F - Caractéristiques et parcours pour la totalité des enfants sortis de la file active</t>
  </si>
  <si>
    <t>F I Nombre total d'enfants de la file active sortis dans l'année par âge au dernier acte</t>
  </si>
  <si>
    <t>F II Nombre d'enfants de la file active sortis dans l'année par durée d'accompagnement ou soin en continu (1er acte au dernier acte)</t>
  </si>
  <si>
    <t xml:space="preserve">Moins d'un an </t>
  </si>
  <si>
    <t>[1 an]</t>
  </si>
  <si>
    <t>[2 ans]</t>
  </si>
  <si>
    <t>[6 ans ou +]</t>
  </si>
  <si>
    <t>F III Motif de sortie du CMPP</t>
  </si>
  <si>
    <t>Fin d'accompagnement, départ concerté (dont déménagement prévu)</t>
  </si>
  <si>
    <t>Sortie du fait de la famille, suivi interrompu</t>
  </si>
  <si>
    <t>Autre</t>
  </si>
  <si>
    <r>
      <t xml:space="preserve">F IV Pour les fins d'accompagnement ou autres départs concertés </t>
    </r>
    <r>
      <rPr>
        <b/>
        <u/>
        <sz val="9"/>
        <rFont val="Arial"/>
        <family val="2"/>
      </rPr>
      <t>avec le CMPP</t>
    </r>
    <r>
      <rPr>
        <b/>
        <sz val="9"/>
        <rFont val="Arial"/>
        <family val="2"/>
      </rPr>
      <t xml:space="preserve"> : parcours envisagé après le CMPP</t>
    </r>
  </si>
  <si>
    <t>Sans nécessité de soins ni d'accompagnement médico-social</t>
  </si>
  <si>
    <t xml:space="preserve">Suivi libéral </t>
  </si>
  <si>
    <t>Autre CMPP ou BAPU (ou CAMSP)</t>
  </si>
  <si>
    <t>CMP / CATTP</t>
  </si>
  <si>
    <t>Hôpital de jour</t>
  </si>
  <si>
    <t>Autre secteur sanitaire</t>
  </si>
  <si>
    <t>Service médicosocial (SESSAD, SAFEP, SAVS, SAMSAH ...)</t>
  </si>
  <si>
    <t>Etablissement médicosocial ( IME, IEM, ITEP...)</t>
  </si>
  <si>
    <t>Maison des ados ou autres dispositifs</t>
  </si>
  <si>
    <t>Suivi PMI</t>
  </si>
  <si>
    <t>Autre orientation*</t>
  </si>
  <si>
    <t>* Autre, préciser dans les cases en saisie libre</t>
  </si>
  <si>
    <t>F 5 Nombre d'enfants en attente de sortie du CMPP (parmi les enfants présents)</t>
  </si>
  <si>
    <t>Nombre d'enfants</t>
  </si>
  <si>
    <t>Nombre d'enfants  en attente de place dans une autre structure sanitaire ou médico-sociale</t>
  </si>
  <si>
    <t>dont nombre d'enfants ayant une notification CDAPH non réalisée pour une structure sanitaire ou médico-sociale</t>
  </si>
  <si>
    <t>Partie F - Commentaires sur la disponibilté et la qualité des données</t>
  </si>
  <si>
    <t xml:space="preserve">G- Ressources humaines internes </t>
  </si>
  <si>
    <t>G Tableau des effectifs du personnel en équivalent temps plein (ETP) pourvus et non pourvus (année N)</t>
  </si>
  <si>
    <t>Nombre d'ETP du compte administratif</t>
  </si>
  <si>
    <t>Nombre d'ETP non pourvus au 31/12/N</t>
  </si>
  <si>
    <t>Calcul Nombre de mois X ETP non pourvus au cours de l'année N</t>
  </si>
  <si>
    <t>Directeur EN / pour la part direction</t>
  </si>
  <si>
    <t>Médecin directeur / pour la part direction</t>
  </si>
  <si>
    <t>Directeur administratif / pour la part direction</t>
  </si>
  <si>
    <t>Chef de service / pour la part management et coordination</t>
  </si>
  <si>
    <t>Coordinateur / pour la part coordination</t>
  </si>
  <si>
    <t>Psychiatre ou pédopsychiatre</t>
  </si>
  <si>
    <t>Pédiatre</t>
  </si>
  <si>
    <t>Autre médecin</t>
  </si>
  <si>
    <t>Orthophoniste</t>
  </si>
  <si>
    <t>Psychomotricien</t>
  </si>
  <si>
    <t>Autres personnels paramédicaux</t>
  </si>
  <si>
    <t>Psychologue EN</t>
  </si>
  <si>
    <t>Enseignant</t>
  </si>
  <si>
    <t>Psychopédagogue</t>
  </si>
  <si>
    <t>Psychopédagogue  EN</t>
  </si>
  <si>
    <t>Assistant de service social</t>
  </si>
  <si>
    <t>Educateur spécialisé ou moniteur éducateur</t>
  </si>
  <si>
    <t>Educateur de jeunes enfants</t>
  </si>
  <si>
    <t>Autre personnel éducatif</t>
  </si>
  <si>
    <t>Codeur LPC / Interprète LSF</t>
  </si>
  <si>
    <t>Secrétaire et personnel d'accueil</t>
  </si>
  <si>
    <t xml:space="preserve">Comptable </t>
  </si>
  <si>
    <t>Autres agents administratifs et comptabilité</t>
  </si>
  <si>
    <t>Agents des services généraux</t>
  </si>
  <si>
    <t>* autre : inscrire les professions dans les cases en saisie libre</t>
  </si>
  <si>
    <t>PartieG - Commentaires sur la disponibilté et la qualité des données</t>
  </si>
  <si>
    <t>Liste 1 - Convention</t>
  </si>
  <si>
    <t>Liste 2 - Statut</t>
  </si>
  <si>
    <t>Liste 4 - Dispositifs</t>
  </si>
  <si>
    <t>Liste 5 - Participation</t>
  </si>
  <si>
    <t>Liste 6 - Délai</t>
  </si>
  <si>
    <t>Liste 7 - File active</t>
  </si>
  <si>
    <t>File active et places</t>
  </si>
  <si>
    <t>CCNT 1966</t>
  </si>
  <si>
    <t>Organisme privé à but non lucratif</t>
  </si>
  <si>
    <t>Autisme et TED</t>
  </si>
  <si>
    <t>Oui</t>
  </si>
  <si>
    <t xml:space="preserve">Délai d'attente non mesuré </t>
  </si>
  <si>
    <t>File active et séances</t>
  </si>
  <si>
    <t>CCNT 1951</t>
  </si>
  <si>
    <t>Etablissement public, Etat et collectivités territoriales</t>
  </si>
  <si>
    <t>Dys et  Troubles spécifiques du langage ou des apprentissages</t>
  </si>
  <si>
    <t>Non</t>
  </si>
  <si>
    <t>Accueil sans délai d'attente</t>
  </si>
  <si>
    <t>Places et séances</t>
  </si>
  <si>
    <t>FPH (titre IV)</t>
  </si>
  <si>
    <t>Très jeunes enfants et parentalité</t>
  </si>
  <si>
    <t>FPT (titre III)</t>
  </si>
  <si>
    <t>Enfants et adolescents descolarisés</t>
  </si>
  <si>
    <t>Autres CC</t>
  </si>
  <si>
    <t>Consultation adolescents</t>
  </si>
  <si>
    <t>Déficience sensorielle</t>
  </si>
  <si>
    <t>Troubles des conduites alimentaires</t>
  </si>
  <si>
    <t>Autres à préciser ci-dessous</t>
  </si>
  <si>
    <t>B. I 2 Nombre d'enfants de la file active qui ont bénéficié au moins une fois des  modalités d'accompagnement suivantes au cours de l'année 2023 (plusieurs réponses possibles par enfant)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</si>
</sst>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#&quot; &quot;##&quot; &quot;##&quot; &quot;##&quot; &quot;##"/>
    <numFmt numFmtId="165" formatCode="0.0%"/>
    <numFmt numFmtId="166" formatCode="0.0"/>
    <numFmt numFmtId="167" formatCode="#,##0.0"/>
    <numFmt numFmtId="168" formatCode="0#,###"/>
    <numFmt numFmtId="169" formatCode="0####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16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  <charset val="1"/>
    </font>
    <font>
      <u/>
      <sz val="11"/>
      <color theme="10"/>
      <name val="Calibri"/>
      <family val="2"/>
      <scheme val="minor"/>
    </font>
    <font>
      <sz val="12"/>
      <name val="Arial Narrow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9"/>
      <name val="Arial Narrow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i/>
      <u/>
      <sz val="9"/>
      <name val="Arial"/>
      <family val="2"/>
    </font>
    <font>
      <b/>
      <u/>
      <sz val="9"/>
      <name val="Arial"/>
      <family val="2"/>
    </font>
    <font>
      <sz val="10"/>
      <name val="Garamond"/>
      <family val="1"/>
    </font>
    <font>
      <sz val="14"/>
      <name val="Arial"/>
      <family val="2"/>
    </font>
    <font>
      <b/>
      <sz val="8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b/>
      <i/>
      <sz val="10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sz val="10"/>
      <color rgb="FF00B05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DEE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41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3" borderId="6" xfId="0" applyFont="1" applyFill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164" fontId="9" fillId="0" borderId="5" xfId="0" applyNumberFormat="1" applyFont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3" borderId="13" xfId="0" applyFont="1" applyFill="1" applyBorder="1" applyAlignment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>
      <alignment horizontal="left" vertical="center" wrapText="1"/>
    </xf>
    <xf numFmtId="14" fontId="8" fillId="0" borderId="5" xfId="0" applyNumberFormat="1" applyFont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vertical="center" wrapText="1"/>
    </xf>
    <xf numFmtId="164" fontId="8" fillId="0" borderId="5" xfId="0" applyNumberFormat="1" applyFont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3" borderId="13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>
      <alignment horizontal="left" vertical="center" wrapText="1"/>
    </xf>
    <xf numFmtId="0" fontId="8" fillId="0" borderId="11" xfId="0" applyFont="1" applyBorder="1" applyAlignment="1" applyProtection="1">
      <alignment horizontal="center" vertical="center"/>
      <protection locked="0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 applyProtection="1">
      <alignment horizontal="center" vertical="center" wrapText="1"/>
      <protection locked="0"/>
    </xf>
    <xf numFmtId="3" fontId="8" fillId="0" borderId="14" xfId="0" applyNumberFormat="1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4" fontId="8" fillId="0" borderId="5" xfId="0" applyNumberFormat="1" applyFont="1" applyBorder="1" applyAlignment="1" applyProtection="1">
      <alignment horizontal="center" vertical="center"/>
      <protection locked="0"/>
    </xf>
    <xf numFmtId="4" fontId="8" fillId="0" borderId="11" xfId="0" applyNumberFormat="1" applyFont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>
      <alignment horizontal="left" vertical="center" wrapText="1"/>
    </xf>
    <xf numFmtId="4" fontId="8" fillId="0" borderId="1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Alignment="1">
      <alignment horizontal="center" vertical="center" wrapText="1"/>
    </xf>
    <xf numFmtId="1" fontId="6" fillId="5" borderId="7" xfId="0" applyNumberFormat="1" applyFont="1" applyFill="1" applyBorder="1" applyAlignment="1">
      <alignment horizontal="center" vertical="center" wrapText="1"/>
    </xf>
    <xf numFmtId="1" fontId="6" fillId="5" borderId="12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left" vertical="center" wrapText="1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0" fontId="17" fillId="3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65" fontId="15" fillId="4" borderId="11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left" vertical="center" wrapText="1"/>
    </xf>
    <xf numFmtId="3" fontId="15" fillId="0" borderId="5" xfId="0" applyNumberFormat="1" applyFont="1" applyBorder="1" applyAlignment="1" applyProtection="1">
      <alignment horizontal="center" vertical="center" wrapText="1"/>
      <protection locked="0"/>
    </xf>
    <xf numFmtId="3" fontId="15" fillId="0" borderId="10" xfId="0" applyNumberFormat="1" applyFont="1" applyBorder="1" applyAlignment="1" applyProtection="1">
      <alignment horizontal="center" vertical="center" wrapText="1"/>
      <protection locked="0"/>
    </xf>
    <xf numFmtId="165" fontId="15" fillId="4" borderId="14" xfId="0" applyNumberFormat="1" applyFont="1" applyFill="1" applyBorder="1" applyAlignment="1">
      <alignment horizontal="center" vertical="center" wrapText="1"/>
    </xf>
    <xf numFmtId="9" fontId="15" fillId="0" borderId="0" xfId="2" applyFont="1" applyFill="1" applyBorder="1" applyAlignment="1">
      <alignment horizontal="center" vertical="center" wrapText="1"/>
    </xf>
    <xf numFmtId="3" fontId="8" fillId="0" borderId="2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 applyProtection="1">
      <alignment horizontal="center" vertical="center" wrapText="1"/>
      <protection locked="0"/>
    </xf>
    <xf numFmtId="165" fontId="15" fillId="0" borderId="0" xfId="0" applyNumberFormat="1" applyFont="1" applyAlignment="1">
      <alignment horizontal="center" vertical="center" wrapText="1"/>
    </xf>
    <xf numFmtId="3" fontId="8" fillId="0" borderId="5" xfId="0" applyNumberFormat="1" applyFont="1" applyBorder="1" applyAlignment="1" applyProtection="1">
      <alignment horizontal="center" vertical="center"/>
      <protection locked="0"/>
    </xf>
    <xf numFmtId="166" fontId="15" fillId="4" borderId="11" xfId="2" applyNumberFormat="1" applyFont="1" applyFill="1" applyBorder="1" applyAlignment="1">
      <alignment horizontal="center" vertical="center" wrapText="1"/>
    </xf>
    <xf numFmtId="9" fontId="8" fillId="0" borderId="0" xfId="2" applyFont="1" applyFill="1" applyAlignment="1">
      <alignment vertical="center"/>
    </xf>
    <xf numFmtId="0" fontId="6" fillId="6" borderId="13" xfId="0" applyFont="1" applyFill="1" applyBorder="1" applyAlignment="1">
      <alignment horizontal="left" vertical="center" wrapText="1"/>
    </xf>
    <xf numFmtId="166" fontId="15" fillId="4" borderId="11" xfId="0" applyNumberFormat="1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left" vertical="center" wrapText="1"/>
    </xf>
    <xf numFmtId="165" fontId="15" fillId="4" borderId="10" xfId="0" applyNumberFormat="1" applyFont="1" applyFill="1" applyBorder="1" applyAlignment="1">
      <alignment horizontal="center" vertical="center" wrapText="1"/>
    </xf>
    <xf numFmtId="165" fontId="15" fillId="7" borderId="14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6" fillId="8" borderId="30" xfId="0" applyFont="1" applyFill="1" applyBorder="1" applyAlignment="1">
      <alignment horizontal="left" vertical="center" wrapText="1"/>
    </xf>
    <xf numFmtId="165" fontId="15" fillId="8" borderId="27" xfId="0" applyNumberFormat="1" applyFont="1" applyFill="1" applyBorder="1" applyAlignment="1">
      <alignment horizontal="center" vertical="center" wrapText="1"/>
    </xf>
    <xf numFmtId="165" fontId="15" fillId="8" borderId="31" xfId="0" applyNumberFormat="1" applyFont="1" applyFill="1" applyBorder="1" applyAlignment="1">
      <alignment horizontal="center" vertical="center" wrapText="1"/>
    </xf>
    <xf numFmtId="0" fontId="8" fillId="8" borderId="0" xfId="0" applyFont="1" applyFill="1" applyAlignment="1">
      <alignment vertical="center"/>
    </xf>
    <xf numFmtId="0" fontId="6" fillId="4" borderId="9" xfId="0" applyFont="1" applyFill="1" applyBorder="1" applyAlignment="1">
      <alignment horizontal="left" vertical="center" wrapText="1"/>
    </xf>
    <xf numFmtId="3" fontId="8" fillId="4" borderId="10" xfId="0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165" fontId="15" fillId="0" borderId="3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0" borderId="11" xfId="0" applyNumberFormat="1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left" vertical="center" wrapText="1"/>
    </xf>
    <xf numFmtId="3" fontId="8" fillId="0" borderId="14" xfId="0" applyNumberFormat="1" applyFont="1" applyBorder="1" applyAlignment="1" applyProtection="1">
      <alignment horizontal="center" vertical="center"/>
      <protection locked="0"/>
    </xf>
    <xf numFmtId="0" fontId="6" fillId="8" borderId="0" xfId="0" applyFont="1" applyFill="1" applyAlignment="1">
      <alignment horizontal="left" vertical="center" wrapText="1"/>
    </xf>
    <xf numFmtId="0" fontId="8" fillId="8" borderId="0" xfId="0" applyFont="1" applyFill="1" applyAlignment="1">
      <alignment horizontal="center" vertical="center"/>
    </xf>
    <xf numFmtId="167" fontId="8" fillId="0" borderId="5" xfId="0" applyNumberFormat="1" applyFont="1" applyBorder="1" applyAlignment="1" applyProtection="1">
      <alignment horizontal="center" vertical="center"/>
      <protection locked="0"/>
    </xf>
    <xf numFmtId="166" fontId="8" fillId="4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7" fontId="8" fillId="0" borderId="10" xfId="0" applyNumberFormat="1" applyFont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9" fontId="8" fillId="4" borderId="11" xfId="2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left" vertical="center" wrapText="1"/>
    </xf>
    <xf numFmtId="3" fontId="8" fillId="4" borderId="10" xfId="1" applyNumberFormat="1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wrapText="1"/>
    </xf>
    <xf numFmtId="3" fontId="6" fillId="10" borderId="7" xfId="0" applyNumberFormat="1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left" vertical="center" wrapText="1"/>
    </xf>
    <xf numFmtId="165" fontId="8" fillId="4" borderId="11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6" fillId="3" borderId="37" xfId="0" applyFont="1" applyFill="1" applyBorder="1" applyAlignment="1">
      <alignment horizontal="left" vertical="center" wrapText="1"/>
    </xf>
    <xf numFmtId="4" fontId="8" fillId="0" borderId="34" xfId="0" applyNumberFormat="1" applyFont="1" applyBorder="1" applyAlignment="1" applyProtection="1">
      <alignment horizontal="center" vertical="center" wrapText="1"/>
      <protection locked="0"/>
    </xf>
    <xf numFmtId="4" fontId="8" fillId="0" borderId="27" xfId="0" applyNumberFormat="1" applyFont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vertical="center" wrapText="1"/>
    </xf>
    <xf numFmtId="0" fontId="6" fillId="10" borderId="7" xfId="0" applyFont="1" applyFill="1" applyBorder="1" applyAlignment="1">
      <alignment horizontal="center" vertical="center" wrapText="1"/>
    </xf>
    <xf numFmtId="10" fontId="8" fillId="4" borderId="11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8" fillId="0" borderId="0" xfId="0" applyFont="1"/>
    <xf numFmtId="0" fontId="6" fillId="12" borderId="13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8" fillId="12" borderId="7" xfId="0" applyFont="1" applyFill="1" applyBorder="1" applyAlignment="1">
      <alignment horizontal="center" vertical="center" wrapText="1"/>
    </xf>
    <xf numFmtId="3" fontId="8" fillId="0" borderId="11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10" fontId="8" fillId="4" borderId="14" xfId="0" applyNumberFormat="1" applyFont="1" applyFill="1" applyBorder="1" applyAlignment="1">
      <alignment horizontal="center" vertical="center" wrapText="1"/>
    </xf>
    <xf numFmtId="3" fontId="8" fillId="4" borderId="14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center" vertical="center" wrapText="1"/>
    </xf>
    <xf numFmtId="3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3" fontId="15" fillId="0" borderId="14" xfId="0" applyNumberFormat="1" applyFont="1" applyBorder="1" applyAlignment="1" applyProtection="1">
      <alignment horizontal="center" vertical="center" wrapText="1"/>
      <protection locked="0"/>
    </xf>
    <xf numFmtId="0" fontId="6" fillId="13" borderId="6" xfId="0" applyFont="1" applyFill="1" applyBorder="1" applyAlignment="1">
      <alignment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left" vertical="center" wrapText="1"/>
    </xf>
    <xf numFmtId="0" fontId="16" fillId="13" borderId="13" xfId="0" applyFont="1" applyFill="1" applyBorder="1" applyAlignment="1">
      <alignment horizontal="left" vertical="center" wrapText="1"/>
    </xf>
    <xf numFmtId="0" fontId="6" fillId="13" borderId="37" xfId="0" applyFont="1" applyFill="1" applyBorder="1" applyAlignment="1">
      <alignment horizontal="left" vertical="center" wrapText="1"/>
    </xf>
    <xf numFmtId="0" fontId="7" fillId="0" borderId="33" xfId="0" applyFont="1" applyBorder="1" applyAlignment="1" applyProtection="1">
      <alignment vertical="center" wrapText="1"/>
      <protection locked="0"/>
    </xf>
    <xf numFmtId="0" fontId="7" fillId="0" borderId="34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6" fillId="13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left" vertical="center" wrapText="1"/>
    </xf>
    <xf numFmtId="165" fontId="8" fillId="4" borderId="10" xfId="0" applyNumberFormat="1" applyFont="1" applyFill="1" applyBorder="1" applyAlignment="1">
      <alignment horizontal="center" vertical="center" wrapText="1"/>
    </xf>
    <xf numFmtId="165" fontId="8" fillId="4" borderId="1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13" borderId="1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65" fontId="8" fillId="4" borderId="22" xfId="0" applyNumberFormat="1" applyFont="1" applyFill="1" applyBorder="1" applyAlignment="1">
      <alignment horizontal="center" vertical="center" wrapText="1"/>
    </xf>
    <xf numFmtId="165" fontId="8" fillId="14" borderId="11" xfId="0" applyNumberFormat="1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/>
    </xf>
    <xf numFmtId="0" fontId="15" fillId="13" borderId="47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left" vertic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15" borderId="13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6" fillId="15" borderId="9" xfId="0" applyFont="1" applyFill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9" fontId="8" fillId="0" borderId="27" xfId="2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vertical="center" wrapText="1"/>
    </xf>
    <xf numFmtId="0" fontId="6" fillId="12" borderId="6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top"/>
    </xf>
    <xf numFmtId="0" fontId="6" fillId="4" borderId="48" xfId="0" applyFont="1" applyFill="1" applyBorder="1" applyAlignment="1">
      <alignment horizontal="left" vertical="center" wrapText="1"/>
    </xf>
    <xf numFmtId="0" fontId="6" fillId="12" borderId="3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vertical="center" wrapText="1"/>
    </xf>
    <xf numFmtId="0" fontId="29" fillId="6" borderId="0" xfId="0" applyFont="1" applyFill="1" applyAlignment="1">
      <alignment vertical="center"/>
    </xf>
    <xf numFmtId="0" fontId="6" fillId="3" borderId="42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left" vertical="center" wrapText="1"/>
    </xf>
    <xf numFmtId="4" fontId="8" fillId="0" borderId="43" xfId="0" applyNumberFormat="1" applyFont="1" applyBorder="1" applyAlignment="1" applyProtection="1">
      <alignment horizontal="center" vertical="center" wrapText="1"/>
      <protection locked="0"/>
    </xf>
    <xf numFmtId="4" fontId="8" fillId="0" borderId="43" xfId="0" applyNumberFormat="1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67" fontId="8" fillId="0" borderId="11" xfId="0" applyNumberFormat="1" applyFont="1" applyBorder="1" applyAlignment="1" applyProtection="1">
      <alignment horizontal="center" vertical="center" wrapText="1"/>
      <protection locked="0"/>
    </xf>
    <xf numFmtId="167" fontId="8" fillId="0" borderId="14" xfId="0" applyNumberFormat="1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>
      <alignment horizontal="center"/>
    </xf>
    <xf numFmtId="0" fontId="35" fillId="0" borderId="0" xfId="0" applyFont="1"/>
    <xf numFmtId="0" fontId="35" fillId="0" borderId="5" xfId="0" applyFont="1" applyBorder="1"/>
    <xf numFmtId="0" fontId="36" fillId="0" borderId="5" xfId="0" applyFont="1" applyBorder="1"/>
    <xf numFmtId="4" fontId="8" fillId="0" borderId="14" xfId="0" applyNumberFormat="1" applyFont="1" applyBorder="1" applyAlignment="1" applyProtection="1">
      <alignment horizontal="center" vertical="center"/>
      <protection locked="0"/>
    </xf>
    <xf numFmtId="1" fontId="8" fillId="0" borderId="11" xfId="0" applyNumberFormat="1" applyFont="1" applyBorder="1" applyAlignment="1" applyProtection="1">
      <alignment horizontal="center" vertical="center" wrapText="1"/>
      <protection locked="0"/>
    </xf>
    <xf numFmtId="1" fontId="8" fillId="0" borderId="10" xfId="0" applyNumberFormat="1" applyFont="1" applyBorder="1" applyAlignment="1" applyProtection="1">
      <alignment horizontal="center" vertical="center" wrapText="1"/>
      <protection locked="0"/>
    </xf>
    <xf numFmtId="1" fontId="8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0" fontId="8" fillId="4" borderId="5" xfId="0" applyNumberFormat="1" applyFont="1" applyFill="1" applyBorder="1" applyAlignment="1">
      <alignment horizontal="center" vertical="center" wrapText="1"/>
    </xf>
    <xf numFmtId="10" fontId="8" fillId="4" borderId="1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 applyProtection="1">
      <alignment horizontal="center" vertical="center"/>
      <protection locked="0"/>
    </xf>
    <xf numFmtId="9" fontId="8" fillId="4" borderId="14" xfId="2" applyFont="1" applyFill="1" applyBorder="1" applyAlignment="1">
      <alignment horizontal="center" vertical="center" wrapText="1"/>
    </xf>
    <xf numFmtId="166" fontId="8" fillId="4" borderId="14" xfId="0" applyNumberFormat="1" applyFont="1" applyFill="1" applyBorder="1" applyAlignment="1">
      <alignment horizontal="center" vertical="center"/>
    </xf>
    <xf numFmtId="3" fontId="8" fillId="4" borderId="14" xfId="0" applyNumberFormat="1" applyFont="1" applyFill="1" applyBorder="1" applyAlignment="1">
      <alignment horizontal="center" vertical="center" wrapText="1"/>
    </xf>
    <xf numFmtId="169" fontId="8" fillId="0" borderId="5" xfId="0" applyNumberFormat="1" applyFont="1" applyBorder="1" applyAlignment="1" applyProtection="1">
      <alignment horizontal="left" vertical="center"/>
      <protection locked="0"/>
    </xf>
    <xf numFmtId="169" fontId="8" fillId="0" borderId="11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top" wrapText="1"/>
    </xf>
    <xf numFmtId="0" fontId="30" fillId="6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17" fillId="6" borderId="0" xfId="0" applyFont="1" applyFill="1" applyAlignment="1" applyProtection="1">
      <alignment horizontal="left" vertical="top" wrapText="1"/>
      <protection locked="0"/>
    </xf>
    <xf numFmtId="0" fontId="15" fillId="3" borderId="9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2" fillId="15" borderId="0" xfId="0" applyFont="1" applyFill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left" vertical="center" wrapText="1"/>
    </xf>
    <xf numFmtId="0" fontId="6" fillId="4" borderId="41" xfId="0" applyFont="1" applyFill="1" applyBorder="1" applyAlignment="1">
      <alignment horizontal="left" vertical="center" wrapText="1"/>
    </xf>
    <xf numFmtId="0" fontId="17" fillId="13" borderId="45" xfId="0" applyFont="1" applyFill="1" applyBorder="1" applyAlignment="1">
      <alignment horizontal="left" vertical="center" wrapText="1"/>
    </xf>
    <xf numFmtId="0" fontId="17" fillId="13" borderId="46" xfId="0" applyFont="1" applyFill="1" applyBorder="1" applyAlignment="1">
      <alignment horizontal="left" vertical="center" wrapText="1"/>
    </xf>
    <xf numFmtId="0" fontId="15" fillId="13" borderId="39" xfId="0" applyFont="1" applyFill="1" applyBorder="1" applyAlignment="1">
      <alignment horizontal="left" vertical="center" wrapText="1"/>
    </xf>
    <xf numFmtId="0" fontId="15" fillId="13" borderId="28" xfId="0" applyFont="1" applyFill="1" applyBorder="1" applyAlignment="1">
      <alignment horizontal="left" vertical="center" wrapText="1"/>
    </xf>
    <xf numFmtId="0" fontId="15" fillId="13" borderId="40" xfId="0" applyFont="1" applyFill="1" applyBorder="1" applyAlignment="1">
      <alignment horizontal="left" vertical="center" wrapText="1"/>
    </xf>
    <xf numFmtId="0" fontId="15" fillId="13" borderId="41" xfId="0" applyFont="1" applyFill="1" applyBorder="1" applyAlignment="1">
      <alignment horizontal="left" vertical="center" wrapText="1"/>
    </xf>
    <xf numFmtId="0" fontId="6" fillId="13" borderId="38" xfId="0" applyFont="1" applyFill="1" applyBorder="1" applyAlignment="1">
      <alignment horizontal="left" vertical="center" wrapText="1"/>
    </xf>
    <xf numFmtId="0" fontId="6" fillId="13" borderId="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13" borderId="39" xfId="0" applyFont="1" applyFill="1" applyBorder="1" applyAlignment="1">
      <alignment horizontal="left" vertical="center" wrapText="1"/>
    </xf>
    <xf numFmtId="0" fontId="6" fillId="13" borderId="28" xfId="0" applyFont="1" applyFill="1" applyBorder="1" applyAlignment="1">
      <alignment horizontal="left" vertical="center" wrapText="1"/>
    </xf>
    <xf numFmtId="0" fontId="6" fillId="12" borderId="13" xfId="0" applyFont="1" applyFill="1" applyBorder="1" applyAlignment="1">
      <alignment horizontal="left" vertical="center" wrapText="1"/>
    </xf>
    <xf numFmtId="0" fontId="6" fillId="12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17" fillId="6" borderId="0" xfId="0" applyFont="1" applyFill="1" applyAlignment="1" applyProtection="1">
      <alignment horizontal="left" vertical="center" wrapText="1"/>
      <protection locked="0"/>
    </xf>
    <xf numFmtId="0" fontId="12" fillId="13" borderId="0" xfId="0" applyFont="1" applyFill="1" applyAlignment="1">
      <alignment horizontal="left" vertical="center"/>
    </xf>
    <xf numFmtId="0" fontId="6" fillId="13" borderId="40" xfId="0" applyFont="1" applyFill="1" applyBorder="1" applyAlignment="1">
      <alignment horizontal="left" vertical="center" wrapText="1"/>
    </xf>
    <xf numFmtId="0" fontId="6" fillId="13" borderId="41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40" xfId="0" applyFont="1" applyFill="1" applyBorder="1" applyAlignment="1">
      <alignment horizontal="left" vertical="center" wrapText="1"/>
    </xf>
    <xf numFmtId="0" fontId="16" fillId="3" borderId="41" xfId="0" applyFont="1" applyFill="1" applyBorder="1" applyAlignment="1">
      <alignment horizontal="left" vertical="center" wrapText="1"/>
    </xf>
    <xf numFmtId="0" fontId="6" fillId="12" borderId="6" xfId="0" applyFont="1" applyFill="1" applyBorder="1" applyAlignment="1">
      <alignment horizontal="left" vertical="center" wrapText="1"/>
    </xf>
    <xf numFmtId="0" fontId="6" fillId="12" borderId="7" xfId="0" applyFont="1" applyFill="1" applyBorder="1" applyAlignment="1">
      <alignment horizontal="left" vertical="center" wrapText="1"/>
    </xf>
    <xf numFmtId="0" fontId="15" fillId="12" borderId="13" xfId="0" applyFont="1" applyFill="1" applyBorder="1" applyAlignment="1">
      <alignment horizontal="left" vertical="center" wrapText="1"/>
    </xf>
    <xf numFmtId="0" fontId="15" fillId="12" borderId="5" xfId="0" applyFont="1" applyFill="1" applyBorder="1" applyAlignment="1">
      <alignment horizontal="left" vertical="center" wrapText="1"/>
    </xf>
    <xf numFmtId="0" fontId="6" fillId="10" borderId="39" xfId="0" applyFont="1" applyFill="1" applyBorder="1" applyAlignment="1">
      <alignment horizontal="left" vertical="center" wrapText="1"/>
    </xf>
    <xf numFmtId="0" fontId="6" fillId="10" borderId="28" xfId="0" applyFont="1" applyFill="1" applyBorder="1" applyAlignment="1">
      <alignment horizontal="left" vertical="center" wrapText="1"/>
    </xf>
    <xf numFmtId="0" fontId="16" fillId="10" borderId="39" xfId="0" applyFont="1" applyFill="1" applyBorder="1" applyAlignment="1">
      <alignment horizontal="left" vertical="center" wrapText="1"/>
    </xf>
    <xf numFmtId="0" fontId="16" fillId="10" borderId="28" xfId="0" applyFont="1" applyFill="1" applyBorder="1" applyAlignment="1">
      <alignment horizontal="left" vertical="center" wrapText="1"/>
    </xf>
    <xf numFmtId="0" fontId="17" fillId="10" borderId="40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2" borderId="13" xfId="0" applyFont="1" applyFill="1" applyBorder="1" applyAlignment="1">
      <alignment horizontal="left" vertical="center" wrapText="1"/>
    </xf>
    <xf numFmtId="0" fontId="17" fillId="12" borderId="5" xfId="0" applyFont="1" applyFill="1" applyBorder="1" applyAlignment="1">
      <alignment horizontal="left" vertical="center" wrapText="1"/>
    </xf>
    <xf numFmtId="0" fontId="6" fillId="10" borderId="39" xfId="0" applyFont="1" applyFill="1" applyBorder="1" applyAlignment="1">
      <alignment horizontal="left" vertical="center"/>
    </xf>
    <xf numFmtId="0" fontId="6" fillId="10" borderId="28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6" fillId="10" borderId="38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14" fontId="8" fillId="0" borderId="5" xfId="0" applyNumberFormat="1" applyFont="1" applyBorder="1" applyAlignment="1" applyProtection="1">
      <alignment horizontal="left" vertical="center"/>
      <protection locked="0"/>
    </xf>
    <xf numFmtId="14" fontId="8" fillId="0" borderId="11" xfId="0" applyNumberFormat="1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10" fillId="0" borderId="10" xfId="3" applyFill="1" applyBorder="1" applyAlignment="1" applyProtection="1">
      <alignment horizontal="left" vertical="center"/>
      <protection locked="0"/>
    </xf>
    <xf numFmtId="0" fontId="10" fillId="0" borderId="14" xfId="3" applyFill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6" fillId="6" borderId="20" xfId="0" applyFont="1" applyFill="1" applyBorder="1" applyAlignment="1" applyProtection="1">
      <alignment horizontal="left" vertical="center" wrapText="1"/>
      <protection locked="0"/>
    </xf>
    <xf numFmtId="0" fontId="6" fillId="6" borderId="21" xfId="0" applyFont="1" applyFill="1" applyBorder="1" applyAlignment="1" applyProtection="1">
      <alignment horizontal="left" vertical="center" wrapText="1"/>
      <protection locked="0"/>
    </xf>
    <xf numFmtId="0" fontId="6" fillId="6" borderId="28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horizontal="left" vertical="center" wrapText="1"/>
    </xf>
    <xf numFmtId="0" fontId="6" fillId="6" borderId="0" xfId="0" applyFont="1" applyFill="1" applyAlignment="1" applyProtection="1">
      <alignment horizontal="left" vertical="center" wrapText="1"/>
      <protection locked="0"/>
    </xf>
    <xf numFmtId="168" fontId="8" fillId="0" borderId="5" xfId="0" applyNumberFormat="1" applyFont="1" applyBorder="1" applyAlignment="1" applyProtection="1">
      <alignment horizontal="left" vertical="center" wrapText="1"/>
      <protection locked="0"/>
    </xf>
    <xf numFmtId="168" fontId="8" fillId="0" borderId="11" xfId="0" applyNumberFormat="1" applyFont="1" applyBorder="1" applyAlignment="1" applyProtection="1">
      <alignment horizontal="left" vertical="center" wrapText="1"/>
      <protection locked="0"/>
    </xf>
    <xf numFmtId="49" fontId="4" fillId="4" borderId="2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10" fillId="0" borderId="5" xfId="3" applyFill="1" applyBorder="1" applyAlignment="1" applyProtection="1">
      <alignment horizontal="left" vertical="center"/>
      <protection locked="0"/>
    </xf>
    <xf numFmtId="0" fontId="10" fillId="0" borderId="11" xfId="3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</cellXfs>
  <cellStyles count="4">
    <cellStyle name="Hyperlink" xfId="3" xr:uid="{00000000-000B-0000-0000-000008000000}"/>
    <cellStyle name="Milliers" xfId="1" builtinId="3"/>
    <cellStyle name="Normal" xfId="0" builtinId="0"/>
    <cellStyle name="Pourcentage" xfId="2" builtinId="5"/>
  </cellStyles>
  <dxfs count="62">
    <dxf>
      <font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strike val="0"/>
        <color theme="0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color theme="0" tint="-0.34998626667073579"/>
      </font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6DDB2-A984-4C0A-9A44-3CEE9EE8F083}">
  <sheetPr codeName="Feuil1"/>
  <dimension ref="A1:G392"/>
  <sheetViews>
    <sheetView tabSelected="1" topLeftCell="B1" zoomScaleNormal="100" workbookViewId="0">
      <selection activeCell="C2" sqref="C1:C1048576"/>
    </sheetView>
  </sheetViews>
  <sheetFormatPr baseColWidth="10" defaultColWidth="11.42578125" defaultRowHeight="16.5" x14ac:dyDescent="0.25"/>
  <cols>
    <col min="1" max="1" width="5.28515625" style="19" hidden="1" customWidth="1"/>
    <col min="2" max="2" width="38.28515625" style="6" customWidth="1"/>
    <col min="3" max="3" width="16.42578125" style="77" customWidth="1"/>
    <col min="4" max="4" width="18.42578125" style="8" customWidth="1"/>
    <col min="5" max="5" width="17.42578125" style="8" customWidth="1"/>
    <col min="6" max="6" width="22.7109375" style="8" customWidth="1"/>
    <col min="7" max="7" width="13.42578125" style="8" customWidth="1"/>
    <col min="8" max="16384" width="11.42578125" style="8"/>
  </cols>
  <sheetData>
    <row r="1" spans="1:7" s="5" customFormat="1" ht="40.5" x14ac:dyDescent="0.25">
      <c r="A1" s="1" t="s">
        <v>0</v>
      </c>
      <c r="B1" s="2" t="s">
        <v>1</v>
      </c>
      <c r="C1" s="333">
        <f>C10</f>
        <v>0</v>
      </c>
      <c r="D1" s="334"/>
      <c r="E1" s="3" t="s">
        <v>2</v>
      </c>
      <c r="F1" s="4">
        <v>2023</v>
      </c>
    </row>
    <row r="2" spans="1:7" ht="14.25" x14ac:dyDescent="0.25">
      <c r="A2" s="1">
        <v>2</v>
      </c>
      <c r="C2" s="7"/>
      <c r="D2" s="7"/>
      <c r="E2" s="7"/>
      <c r="F2" s="7"/>
    </row>
    <row r="3" spans="1:7" ht="24" x14ac:dyDescent="0.25">
      <c r="A3" s="1">
        <v>3</v>
      </c>
      <c r="B3" s="9" t="s">
        <v>3</v>
      </c>
      <c r="C3" s="10"/>
      <c r="D3" s="11" t="s">
        <v>4</v>
      </c>
      <c r="E3" s="335"/>
      <c r="F3" s="336"/>
    </row>
    <row r="4" spans="1:7" ht="15" x14ac:dyDescent="0.25">
      <c r="A4" s="1">
        <v>4</v>
      </c>
      <c r="B4" s="12" t="s">
        <v>5</v>
      </c>
      <c r="C4" s="13"/>
      <c r="D4" s="14" t="s">
        <v>6</v>
      </c>
      <c r="E4" s="337"/>
      <c r="F4" s="338"/>
    </row>
    <row r="5" spans="1:7" ht="14.25" x14ac:dyDescent="0.25">
      <c r="A5" s="1">
        <v>5</v>
      </c>
      <c r="C5" s="7"/>
      <c r="D5" s="7"/>
      <c r="E5" s="7"/>
      <c r="F5" s="7"/>
    </row>
    <row r="6" spans="1:7" s="17" customFormat="1" ht="31.5" x14ac:dyDescent="0.25">
      <c r="A6" s="15">
        <v>6</v>
      </c>
      <c r="B6" s="16" t="s">
        <v>7</v>
      </c>
      <c r="C6" s="16"/>
      <c r="D6" s="16"/>
      <c r="E6" s="16"/>
      <c r="F6" s="16"/>
    </row>
    <row r="7" spans="1:7" ht="15.75" x14ac:dyDescent="0.25">
      <c r="A7" s="1">
        <v>7</v>
      </c>
      <c r="C7" s="18"/>
      <c r="D7" s="18"/>
      <c r="E7" s="18"/>
      <c r="F7" s="18"/>
    </row>
    <row r="8" spans="1:7" x14ac:dyDescent="0.25">
      <c r="A8" s="19">
        <v>8</v>
      </c>
      <c r="B8" s="20" t="s">
        <v>8</v>
      </c>
      <c r="C8" s="20"/>
      <c r="D8" s="20"/>
      <c r="E8" s="20"/>
      <c r="F8" s="20"/>
    </row>
    <row r="9" spans="1:7" ht="15.75" x14ac:dyDescent="0.25">
      <c r="A9" s="1">
        <v>9</v>
      </c>
      <c r="C9" s="18"/>
      <c r="D9" s="18"/>
      <c r="E9" s="18"/>
      <c r="F9" s="18"/>
    </row>
    <row r="10" spans="1:7" s="21" customFormat="1" ht="12.75" x14ac:dyDescent="0.25">
      <c r="A10" s="1">
        <v>10</v>
      </c>
      <c r="B10" s="9" t="s">
        <v>9</v>
      </c>
      <c r="C10" s="339"/>
      <c r="D10" s="339"/>
      <c r="E10" s="339"/>
      <c r="F10" s="340"/>
    </row>
    <row r="11" spans="1:7" ht="14.25" x14ac:dyDescent="0.25">
      <c r="A11" s="1">
        <v>11</v>
      </c>
      <c r="B11" s="22" t="s">
        <v>10</v>
      </c>
      <c r="C11" s="310"/>
      <c r="D11" s="310"/>
      <c r="E11" s="310"/>
      <c r="F11" s="311"/>
    </row>
    <row r="12" spans="1:7" s="21" customFormat="1" ht="12.75" x14ac:dyDescent="0.25">
      <c r="A12" s="1">
        <v>12</v>
      </c>
      <c r="B12" s="22" t="s">
        <v>11</v>
      </c>
      <c r="C12" s="23"/>
      <c r="D12" s="24" t="s">
        <v>12</v>
      </c>
      <c r="E12" s="331"/>
      <c r="F12" s="332"/>
    </row>
    <row r="13" spans="1:7" s="21" customFormat="1" ht="12.75" x14ac:dyDescent="0.25">
      <c r="A13" s="1">
        <v>13</v>
      </c>
      <c r="B13" s="22" t="s">
        <v>13</v>
      </c>
      <c r="C13" s="25"/>
      <c r="D13" s="26" t="s">
        <v>14</v>
      </c>
      <c r="E13" s="308"/>
      <c r="F13" s="309"/>
      <c r="G13" s="222"/>
    </row>
    <row r="14" spans="1:7" s="21" customFormat="1" ht="24" x14ac:dyDescent="0.25">
      <c r="A14" s="1">
        <v>14</v>
      </c>
      <c r="B14" s="27" t="s">
        <v>15</v>
      </c>
      <c r="C14" s="310"/>
      <c r="D14" s="310"/>
      <c r="E14" s="310"/>
      <c r="F14" s="311"/>
    </row>
    <row r="15" spans="1:7" s="21" customFormat="1" ht="12.75" x14ac:dyDescent="0.25">
      <c r="A15" s="1">
        <v>15</v>
      </c>
      <c r="B15" s="22" t="s">
        <v>16</v>
      </c>
      <c r="C15" s="242"/>
      <c r="D15" s="24" t="s">
        <v>17</v>
      </c>
      <c r="E15" s="312"/>
      <c r="F15" s="313"/>
    </row>
    <row r="16" spans="1:7" s="21" customFormat="1" ht="15" x14ac:dyDescent="0.25">
      <c r="A16" s="1">
        <v>16</v>
      </c>
      <c r="B16" s="12" t="s">
        <v>5</v>
      </c>
      <c r="C16" s="28"/>
      <c r="D16" s="14" t="s">
        <v>6</v>
      </c>
      <c r="E16" s="314"/>
      <c r="F16" s="315"/>
    </row>
    <row r="17" spans="1:7" ht="24" x14ac:dyDescent="0.25">
      <c r="A17" s="1">
        <v>17</v>
      </c>
      <c r="B17" s="29" t="s">
        <v>18</v>
      </c>
      <c r="C17" s="316"/>
      <c r="D17" s="317"/>
      <c r="E17" s="318"/>
      <c r="F17" s="30" t="str">
        <f>IF(C17=0,"pas de logiciel"," ")</f>
        <v>pas de logiciel</v>
      </c>
    </row>
    <row r="18" spans="1:7" s="21" customFormat="1" ht="13.5" x14ac:dyDescent="0.25">
      <c r="A18" s="1"/>
      <c r="B18" s="6"/>
      <c r="C18" s="31"/>
      <c r="D18" s="31"/>
      <c r="E18" s="31"/>
      <c r="F18" s="32"/>
    </row>
    <row r="19" spans="1:7" s="21" customFormat="1" ht="48" x14ac:dyDescent="0.25">
      <c r="A19" s="1">
        <v>22</v>
      </c>
      <c r="B19" s="9" t="s">
        <v>19</v>
      </c>
      <c r="C19" s="10" t="s">
        <v>20</v>
      </c>
      <c r="D19" s="10" t="s">
        <v>20</v>
      </c>
      <c r="E19" s="10" t="s">
        <v>20</v>
      </c>
      <c r="F19" s="221" t="s">
        <v>20</v>
      </c>
    </row>
    <row r="20" spans="1:7" ht="14.25" x14ac:dyDescent="0.25">
      <c r="A20" s="1"/>
      <c r="B20" s="33" t="s">
        <v>21</v>
      </c>
      <c r="C20" s="319"/>
      <c r="D20" s="320"/>
      <c r="E20" s="320"/>
      <c r="F20" s="321"/>
    </row>
    <row r="21" spans="1:7" ht="14.25" x14ac:dyDescent="0.25">
      <c r="A21" s="1"/>
      <c r="B21" s="34" t="s">
        <v>22</v>
      </c>
      <c r="C21" s="322"/>
      <c r="D21" s="323"/>
      <c r="E21" s="323"/>
      <c r="F21" s="324"/>
    </row>
    <row r="22" spans="1:7" ht="14.25" x14ac:dyDescent="0.25">
      <c r="A22" s="1"/>
      <c r="C22" s="35"/>
      <c r="D22" s="21"/>
      <c r="E22" s="35"/>
      <c r="F22" s="35"/>
    </row>
    <row r="23" spans="1:7" ht="14.25" x14ac:dyDescent="0.25">
      <c r="A23" s="1"/>
      <c r="B23" s="36" t="s">
        <v>23</v>
      </c>
      <c r="C23" s="37" t="s">
        <v>24</v>
      </c>
      <c r="D23" s="38" t="s">
        <v>25</v>
      </c>
      <c r="E23" s="35"/>
      <c r="F23" s="35"/>
    </row>
    <row r="24" spans="1:7" ht="14.25" x14ac:dyDescent="0.25">
      <c r="A24" s="1"/>
      <c r="B24" s="39" t="s">
        <v>26</v>
      </c>
      <c r="C24" s="40"/>
      <c r="D24" s="118"/>
      <c r="E24" s="35"/>
      <c r="F24" s="35"/>
    </row>
    <row r="25" spans="1:7" ht="14.25" x14ac:dyDescent="0.25">
      <c r="A25" s="1"/>
      <c r="C25" s="35"/>
      <c r="D25" s="21"/>
      <c r="E25" s="35"/>
      <c r="F25" s="35"/>
    </row>
    <row r="26" spans="1:7" x14ac:dyDescent="0.25">
      <c r="A26" s="19">
        <v>24</v>
      </c>
      <c r="B26" s="41" t="s">
        <v>27</v>
      </c>
      <c r="C26" s="42"/>
      <c r="D26" s="42"/>
      <c r="E26" s="42"/>
      <c r="F26" s="20"/>
    </row>
    <row r="27" spans="1:7" s="44" customFormat="1" ht="28.5" customHeight="1" x14ac:dyDescent="0.25">
      <c r="A27" s="1">
        <v>26</v>
      </c>
      <c r="B27" s="325" t="s">
        <v>28</v>
      </c>
      <c r="C27" s="325"/>
      <c r="D27" s="325"/>
      <c r="E27" s="325"/>
      <c r="F27" s="325"/>
    </row>
    <row r="28" spans="1:7" s="21" customFormat="1" ht="13.15" customHeight="1" x14ac:dyDescent="0.25">
      <c r="A28" s="1">
        <v>27</v>
      </c>
      <c r="B28" s="9" t="s">
        <v>29</v>
      </c>
      <c r="C28" s="45" t="s">
        <v>30</v>
      </c>
      <c r="D28" s="45" t="s">
        <v>31</v>
      </c>
      <c r="E28" s="45" t="s">
        <v>32</v>
      </c>
      <c r="F28" s="46" t="s">
        <v>33</v>
      </c>
    </row>
    <row r="29" spans="1:7" s="21" customFormat="1" ht="24" x14ac:dyDescent="0.25">
      <c r="A29" s="1">
        <v>28</v>
      </c>
      <c r="B29" s="22" t="s">
        <v>34</v>
      </c>
      <c r="C29" s="47"/>
      <c r="D29" s="47"/>
      <c r="E29" s="47"/>
      <c r="F29" s="48"/>
    </row>
    <row r="30" spans="1:7" s="21" customFormat="1" ht="12.75" x14ac:dyDescent="0.25">
      <c r="A30" s="1"/>
      <c r="B30" s="22" t="s">
        <v>35</v>
      </c>
      <c r="C30" s="49"/>
      <c r="D30" s="49"/>
      <c r="E30" s="49"/>
      <c r="F30" s="50"/>
    </row>
    <row r="31" spans="1:7" s="21" customFormat="1" ht="12.75" x14ac:dyDescent="0.25">
      <c r="A31" s="1">
        <v>29</v>
      </c>
      <c r="B31" s="22" t="s">
        <v>36</v>
      </c>
      <c r="C31" s="242"/>
      <c r="D31" s="242"/>
      <c r="E31" s="242"/>
      <c r="F31" s="243"/>
    </row>
    <row r="32" spans="1:7" s="21" customFormat="1" ht="12.75" x14ac:dyDescent="0.25">
      <c r="A32" s="1">
        <v>30</v>
      </c>
      <c r="B32" s="22" t="s">
        <v>37</v>
      </c>
      <c r="C32" s="51"/>
      <c r="D32" s="51"/>
      <c r="E32" s="51"/>
      <c r="F32" s="53"/>
      <c r="G32" s="220"/>
    </row>
    <row r="33" spans="1:6" s="21" customFormat="1" ht="12.75" x14ac:dyDescent="0.25">
      <c r="A33" s="1"/>
      <c r="B33" s="22" t="s">
        <v>38</v>
      </c>
      <c r="C33" s="51"/>
      <c r="D33" s="51"/>
      <c r="E33" s="51"/>
      <c r="F33" s="53"/>
    </row>
    <row r="34" spans="1:6" ht="24" x14ac:dyDescent="0.25">
      <c r="A34" s="1">
        <v>31</v>
      </c>
      <c r="B34" s="22" t="s">
        <v>39</v>
      </c>
      <c r="C34" s="51"/>
      <c r="D34" s="51"/>
      <c r="E34" s="51"/>
      <c r="F34" s="53"/>
    </row>
    <row r="35" spans="1:6" ht="36" x14ac:dyDescent="0.25">
      <c r="A35" s="1"/>
      <c r="B35" s="22" t="s">
        <v>40</v>
      </c>
      <c r="C35" s="54"/>
      <c r="D35" s="54"/>
      <c r="E35" s="54"/>
      <c r="F35" s="163"/>
    </row>
    <row r="36" spans="1:6" s="21" customFormat="1" ht="12.75" x14ac:dyDescent="0.25">
      <c r="A36" s="1">
        <v>32</v>
      </c>
      <c r="B36" s="12" t="s">
        <v>41</v>
      </c>
      <c r="C36" s="55"/>
      <c r="D36" s="55"/>
      <c r="E36" s="55"/>
      <c r="F36" s="56"/>
    </row>
    <row r="37" spans="1:6" s="21" customFormat="1" ht="12.75" x14ac:dyDescent="0.25">
      <c r="A37" s="1">
        <v>33</v>
      </c>
      <c r="B37" s="57"/>
      <c r="C37" s="58"/>
      <c r="D37" s="59"/>
      <c r="E37" s="60"/>
      <c r="F37" s="61"/>
    </row>
    <row r="38" spans="1:6" s="21" customFormat="1" ht="12.75" x14ac:dyDescent="0.25">
      <c r="A38" s="1">
        <v>34</v>
      </c>
      <c r="B38" s="9" t="s">
        <v>42</v>
      </c>
      <c r="C38" s="45" t="s">
        <v>30</v>
      </c>
      <c r="D38" s="45" t="s">
        <v>31</v>
      </c>
      <c r="E38" s="45" t="s">
        <v>32</v>
      </c>
      <c r="F38" s="46" t="s">
        <v>33</v>
      </c>
    </row>
    <row r="39" spans="1:6" s="21" customFormat="1" ht="24" x14ac:dyDescent="0.25">
      <c r="A39" s="1">
        <v>35</v>
      </c>
      <c r="B39" s="52" t="s">
        <v>43</v>
      </c>
      <c r="C39" s="62"/>
      <c r="D39" s="62"/>
      <c r="E39" s="62"/>
      <c r="F39" s="63"/>
    </row>
    <row r="40" spans="1:6" s="21" customFormat="1" ht="36" x14ac:dyDescent="0.25">
      <c r="A40" s="1">
        <v>36</v>
      </c>
      <c r="B40" s="64" t="s">
        <v>44</v>
      </c>
      <c r="C40" s="62"/>
      <c r="D40" s="62"/>
      <c r="E40" s="62"/>
      <c r="F40" s="63"/>
    </row>
    <row r="41" spans="1:6" s="21" customFormat="1" ht="36" x14ac:dyDescent="0.25">
      <c r="A41" s="1">
        <v>37</v>
      </c>
      <c r="B41" s="39" t="s">
        <v>45</v>
      </c>
      <c r="C41" s="65"/>
      <c r="D41" s="65"/>
      <c r="E41" s="65"/>
      <c r="F41" s="231"/>
    </row>
    <row r="42" spans="1:6" s="21" customFormat="1" ht="13.5" thickBot="1" x14ac:dyDescent="0.3">
      <c r="A42" s="1">
        <v>39</v>
      </c>
      <c r="B42" s="43"/>
      <c r="C42" s="66"/>
      <c r="D42" s="66"/>
      <c r="E42" s="66"/>
      <c r="F42" s="66"/>
    </row>
    <row r="43" spans="1:6" s="21" customFormat="1" ht="24" x14ac:dyDescent="0.25">
      <c r="A43" s="1">
        <v>45</v>
      </c>
      <c r="B43" s="36" t="s">
        <v>46</v>
      </c>
      <c r="C43" s="67" t="s">
        <v>47</v>
      </c>
      <c r="D43" s="67" t="s">
        <v>48</v>
      </c>
      <c r="E43" s="68" t="s">
        <v>49</v>
      </c>
      <c r="F43" s="66"/>
    </row>
    <row r="44" spans="1:6" s="21" customFormat="1" ht="60" x14ac:dyDescent="0.25">
      <c r="A44" s="1"/>
      <c r="B44" s="69" t="s">
        <v>50</v>
      </c>
      <c r="C44" s="70"/>
      <c r="D44" s="70"/>
      <c r="E44" s="232"/>
      <c r="F44" s="66"/>
    </row>
    <row r="45" spans="1:6" s="21" customFormat="1" ht="36" x14ac:dyDescent="0.25">
      <c r="A45" s="1"/>
      <c r="B45" s="69" t="s">
        <v>51</v>
      </c>
      <c r="C45" s="70"/>
      <c r="D45" s="70"/>
      <c r="E45" s="232"/>
      <c r="F45" s="66"/>
    </row>
    <row r="46" spans="1:6" s="21" customFormat="1" ht="60.75" thickBot="1" x14ac:dyDescent="0.3">
      <c r="A46" s="1"/>
      <c r="B46" s="71" t="s">
        <v>52</v>
      </c>
      <c r="C46" s="233"/>
      <c r="D46" s="233"/>
      <c r="E46" s="234"/>
      <c r="F46" s="66"/>
    </row>
    <row r="47" spans="1:6" s="74" customFormat="1" ht="12.75" x14ac:dyDescent="0.25">
      <c r="A47" s="72">
        <v>48</v>
      </c>
      <c r="B47" s="73" t="s">
        <v>53</v>
      </c>
      <c r="C47" s="73"/>
      <c r="D47" s="73"/>
      <c r="E47" s="73"/>
      <c r="F47" s="73"/>
    </row>
    <row r="48" spans="1:6" ht="14.25" x14ac:dyDescent="0.25">
      <c r="A48" s="1">
        <v>49</v>
      </c>
      <c r="B48" s="326"/>
      <c r="C48" s="327"/>
      <c r="D48" s="327"/>
      <c r="E48" s="327"/>
      <c r="F48" s="328"/>
    </row>
    <row r="49" spans="1:6" s="17" customFormat="1" ht="15.75" x14ac:dyDescent="0.25">
      <c r="A49" s="15">
        <v>50</v>
      </c>
      <c r="B49" s="16" t="s">
        <v>54</v>
      </c>
      <c r="C49" s="76"/>
      <c r="D49" s="76"/>
      <c r="E49" s="76"/>
      <c r="F49" s="16"/>
    </row>
    <row r="50" spans="1:6" ht="14.25" x14ac:dyDescent="0.25">
      <c r="A50" s="1">
        <v>51</v>
      </c>
    </row>
    <row r="51" spans="1:6" x14ac:dyDescent="0.25">
      <c r="A51" s="19">
        <v>52</v>
      </c>
      <c r="B51" s="41" t="s">
        <v>55</v>
      </c>
      <c r="C51" s="41"/>
      <c r="D51" s="41"/>
      <c r="E51" s="41"/>
      <c r="F51" s="41"/>
    </row>
    <row r="52" spans="1:6" s="21" customFormat="1" ht="14.25" x14ac:dyDescent="0.25">
      <c r="A52" s="1">
        <v>53</v>
      </c>
      <c r="B52" s="6"/>
      <c r="C52" s="77"/>
      <c r="D52" s="8"/>
      <c r="E52" s="8"/>
      <c r="F52" s="8"/>
    </row>
    <row r="53" spans="1:6" s="21" customFormat="1" ht="24" x14ac:dyDescent="0.25">
      <c r="A53" s="1">
        <v>54</v>
      </c>
      <c r="B53" s="9" t="s">
        <v>56</v>
      </c>
      <c r="C53" s="78" t="s">
        <v>57</v>
      </c>
      <c r="D53" s="79" t="s">
        <v>58</v>
      </c>
    </row>
    <row r="54" spans="1:6" s="21" customFormat="1" ht="12.75" x14ac:dyDescent="0.25">
      <c r="A54" s="1">
        <v>55</v>
      </c>
      <c r="B54" s="22" t="s">
        <v>59</v>
      </c>
      <c r="C54" s="54"/>
      <c r="D54" s="80">
        <f>IFERROR(C54/$C$54,0)</f>
        <v>0</v>
      </c>
    </row>
    <row r="55" spans="1:6" s="21" customFormat="1" ht="23.25" customHeight="1" x14ac:dyDescent="0.25">
      <c r="A55" s="1">
        <v>56</v>
      </c>
      <c r="B55" s="81" t="s">
        <v>60</v>
      </c>
      <c r="C55" s="82"/>
      <c r="D55" s="80">
        <f t="shared" ref="D55:D58" si="0">IFERROR(C55/$C$54,0)</f>
        <v>0</v>
      </c>
    </row>
    <row r="56" spans="1:6" s="21" customFormat="1" ht="12.75" x14ac:dyDescent="0.25">
      <c r="A56" s="1">
        <v>57</v>
      </c>
      <c r="B56" s="22" t="s">
        <v>61</v>
      </c>
      <c r="C56" s="54"/>
      <c r="D56" s="80">
        <f t="shared" si="0"/>
        <v>0</v>
      </c>
    </row>
    <row r="57" spans="1:6" s="21" customFormat="1" ht="24" x14ac:dyDescent="0.25">
      <c r="A57" s="1">
        <v>58</v>
      </c>
      <c r="B57" s="33" t="s">
        <v>62</v>
      </c>
      <c r="C57" s="82"/>
      <c r="D57" s="80">
        <f t="shared" si="0"/>
        <v>0</v>
      </c>
      <c r="E57" s="222"/>
    </row>
    <row r="58" spans="1:6" s="21" customFormat="1" ht="24" x14ac:dyDescent="0.25">
      <c r="A58" s="1">
        <v>59</v>
      </c>
      <c r="B58" s="34" t="s">
        <v>63</v>
      </c>
      <c r="C58" s="82"/>
      <c r="D58" s="80">
        <f t="shared" si="0"/>
        <v>0</v>
      </c>
      <c r="E58" s="222"/>
    </row>
    <row r="59" spans="1:6" s="21" customFormat="1" ht="12.75" x14ac:dyDescent="0.25">
      <c r="A59" s="1">
        <v>60</v>
      </c>
      <c r="B59" s="6"/>
      <c r="C59" s="75"/>
      <c r="D59" s="75"/>
      <c r="E59" s="85"/>
    </row>
    <row r="60" spans="1:6" s="21" customFormat="1" ht="60" x14ac:dyDescent="0.25">
      <c r="A60" s="1">
        <v>61</v>
      </c>
      <c r="B60" s="9" t="s">
        <v>384</v>
      </c>
      <c r="C60" s="78" t="s">
        <v>57</v>
      </c>
      <c r="D60" s="79" t="s">
        <v>58</v>
      </c>
    </row>
    <row r="61" spans="1:6" s="21" customFormat="1" ht="24" x14ac:dyDescent="0.25">
      <c r="A61" s="1">
        <v>64</v>
      </c>
      <c r="B61" s="22" t="s">
        <v>64</v>
      </c>
      <c r="C61" s="54"/>
      <c r="D61" s="80">
        <f>IFERROR(C61/$C$54,0)</f>
        <v>0</v>
      </c>
    </row>
    <row r="62" spans="1:6" s="21" customFormat="1" ht="24" x14ac:dyDescent="0.25">
      <c r="A62" s="1">
        <v>65</v>
      </c>
      <c r="B62" s="22" t="s">
        <v>65</v>
      </c>
      <c r="C62" s="54"/>
      <c r="D62" s="80">
        <f>IFERROR(C62/$C$54,0)</f>
        <v>0</v>
      </c>
    </row>
    <row r="63" spans="1:6" s="21" customFormat="1" ht="36" x14ac:dyDescent="0.25">
      <c r="A63" s="1"/>
      <c r="B63" s="22" t="s">
        <v>66</v>
      </c>
      <c r="C63" s="86"/>
      <c r="D63" s="80">
        <f>IFERROR(C63/$C$54,0)</f>
        <v>0</v>
      </c>
    </row>
    <row r="64" spans="1:6" s="21" customFormat="1" ht="36" x14ac:dyDescent="0.25">
      <c r="A64" s="1">
        <v>66</v>
      </c>
      <c r="B64" s="12" t="s">
        <v>67</v>
      </c>
      <c r="C64" s="55"/>
      <c r="D64" s="84">
        <f>IFERROR(C64/$C$54,0)</f>
        <v>0</v>
      </c>
    </row>
    <row r="65" spans="1:7" s="31" customFormat="1" ht="22.5" customHeight="1" x14ac:dyDescent="0.25">
      <c r="A65" s="87">
        <v>67</v>
      </c>
      <c r="B65" s="329" t="s">
        <v>68</v>
      </c>
      <c r="C65" s="329"/>
      <c r="D65" s="329"/>
      <c r="E65" s="329"/>
      <c r="F65" s="329"/>
    </row>
    <row r="66" spans="1:7" s="21" customFormat="1" ht="12.75" x14ac:dyDescent="0.25">
      <c r="A66" s="1">
        <v>67</v>
      </c>
      <c r="B66" s="330"/>
      <c r="C66" s="330"/>
      <c r="D66" s="330"/>
      <c r="E66" s="330"/>
      <c r="F66" s="330"/>
    </row>
    <row r="67" spans="1:7" s="21" customFormat="1" ht="12.75" x14ac:dyDescent="0.25">
      <c r="A67" s="1"/>
      <c r="B67" s="6"/>
      <c r="C67" s="90"/>
      <c r="D67" s="91"/>
    </row>
    <row r="68" spans="1:7" ht="36" x14ac:dyDescent="0.25">
      <c r="A68" s="1">
        <v>68</v>
      </c>
      <c r="B68" s="9" t="s">
        <v>69</v>
      </c>
      <c r="C68" s="78" t="s">
        <v>57</v>
      </c>
      <c r="D68" s="79" t="s">
        <v>58</v>
      </c>
      <c r="F68" s="21"/>
    </row>
    <row r="69" spans="1:7" ht="24" x14ac:dyDescent="0.25">
      <c r="A69" s="1">
        <v>69</v>
      </c>
      <c r="B69" s="22" t="s">
        <v>70</v>
      </c>
      <c r="C69" s="92"/>
      <c r="D69" s="80">
        <f>IFERROR(C69/$C$54,0)</f>
        <v>0</v>
      </c>
      <c r="F69" s="21"/>
    </row>
    <row r="70" spans="1:7" ht="24" x14ac:dyDescent="0.25">
      <c r="A70" s="1">
        <v>69</v>
      </c>
      <c r="B70" s="12" t="s">
        <v>71</v>
      </c>
      <c r="C70" s="40"/>
      <c r="D70" s="91"/>
      <c r="F70" s="21"/>
    </row>
    <row r="71" spans="1:7" ht="14.25" x14ac:dyDescent="0.25">
      <c r="A71" s="1">
        <v>70</v>
      </c>
    </row>
    <row r="72" spans="1:7" ht="27.75" customHeight="1" x14ac:dyDescent="0.25">
      <c r="A72" s="19">
        <v>71</v>
      </c>
      <c r="B72" s="300" t="s">
        <v>72</v>
      </c>
      <c r="C72" s="300"/>
      <c r="D72" s="300"/>
      <c r="E72" s="300"/>
      <c r="F72" s="300"/>
    </row>
    <row r="73" spans="1:7" s="21" customFormat="1" ht="14.25" x14ac:dyDescent="0.25">
      <c r="A73" s="1">
        <v>72</v>
      </c>
      <c r="B73" s="6"/>
      <c r="C73" s="77"/>
      <c r="D73" s="8"/>
      <c r="E73" s="8"/>
      <c r="F73" s="8"/>
    </row>
    <row r="74" spans="1:7" s="21" customFormat="1" ht="36" x14ac:dyDescent="0.25">
      <c r="A74" s="1">
        <v>73</v>
      </c>
      <c r="B74" s="9" t="s">
        <v>73</v>
      </c>
      <c r="C74" s="78" t="s">
        <v>57</v>
      </c>
      <c r="D74" s="79" t="s">
        <v>74</v>
      </c>
    </row>
    <row r="75" spans="1:7" s="21" customFormat="1" ht="12.75" x14ac:dyDescent="0.25">
      <c r="A75" s="1"/>
      <c r="B75" s="22" t="s">
        <v>75</v>
      </c>
      <c r="C75" s="54"/>
      <c r="D75" s="93">
        <f>IFERROR(C75/$C$54,0)</f>
        <v>0</v>
      </c>
      <c r="E75" s="94"/>
    </row>
    <row r="76" spans="1:7" s="21" customFormat="1" ht="12.75" x14ac:dyDescent="0.25">
      <c r="A76" s="1">
        <v>75</v>
      </c>
      <c r="B76" s="95" t="s">
        <v>76</v>
      </c>
      <c r="C76" s="54"/>
      <c r="D76" s="96">
        <f>IFERROR(C76/$C$54,0)</f>
        <v>0</v>
      </c>
    </row>
    <row r="77" spans="1:7" s="21" customFormat="1" ht="24" x14ac:dyDescent="0.25">
      <c r="A77" s="1">
        <v>76</v>
      </c>
      <c r="B77" s="95" t="s">
        <v>77</v>
      </c>
      <c r="C77" s="54"/>
      <c r="D77" s="96">
        <f>IFERROR(C77/$C$54,0)</f>
        <v>0</v>
      </c>
    </row>
    <row r="78" spans="1:7" s="21" customFormat="1" ht="12.75" x14ac:dyDescent="0.25">
      <c r="A78" s="1"/>
      <c r="B78" s="97" t="s">
        <v>78</v>
      </c>
      <c r="C78" s="98">
        <f>IFERROR(C77/(C76+C77),0)</f>
        <v>0</v>
      </c>
      <c r="D78" s="99"/>
      <c r="E78" s="299" t="s">
        <v>79</v>
      </c>
      <c r="F78" s="299"/>
      <c r="G78" s="222"/>
    </row>
    <row r="79" spans="1:7" s="21" customFormat="1" ht="12.75" x14ac:dyDescent="0.25">
      <c r="A79" s="100"/>
      <c r="B79" s="101"/>
      <c r="C79" s="102"/>
      <c r="D79" s="103"/>
      <c r="E79" s="104"/>
      <c r="F79" s="104"/>
    </row>
    <row r="80" spans="1:7" s="21" customFormat="1" ht="36" x14ac:dyDescent="0.25">
      <c r="A80" s="1">
        <v>80</v>
      </c>
      <c r="B80" s="9" t="s">
        <v>80</v>
      </c>
      <c r="C80" s="78" t="s">
        <v>57</v>
      </c>
      <c r="D80" s="79" t="s">
        <v>74</v>
      </c>
    </row>
    <row r="81" spans="1:6" s="21" customFormat="1" ht="12.75" x14ac:dyDescent="0.25">
      <c r="A81" s="1"/>
      <c r="B81" s="22" t="s">
        <v>81</v>
      </c>
      <c r="C81" s="54"/>
      <c r="D81" s="93">
        <f>IFERROR(C81/$C$54,0)</f>
        <v>0</v>
      </c>
    </row>
    <row r="82" spans="1:6" s="21" customFormat="1" ht="24" x14ac:dyDescent="0.25">
      <c r="A82" s="1">
        <v>108</v>
      </c>
      <c r="B82" s="22" t="s">
        <v>82</v>
      </c>
      <c r="C82" s="54"/>
      <c r="D82" s="93">
        <f>IFERROR(C82/$C$54,0)</f>
        <v>0</v>
      </c>
    </row>
    <row r="83" spans="1:6" s="21" customFormat="1" ht="24" x14ac:dyDescent="0.25">
      <c r="A83" s="1"/>
      <c r="B83" s="22" t="s">
        <v>83</v>
      </c>
      <c r="C83" s="54"/>
      <c r="D83" s="93">
        <f>IFERROR(C83/$C$54,0)</f>
        <v>0</v>
      </c>
    </row>
    <row r="84" spans="1:6" s="21" customFormat="1" ht="12.75" x14ac:dyDescent="0.25">
      <c r="A84" s="1">
        <v>83</v>
      </c>
      <c r="B84" s="22" t="s">
        <v>84</v>
      </c>
      <c r="C84" s="54"/>
      <c r="D84" s="93">
        <f>IFERROR(C84/$C$54,0)</f>
        <v>0</v>
      </c>
    </row>
    <row r="85" spans="1:6" s="21" customFormat="1" ht="24" x14ac:dyDescent="0.25">
      <c r="A85" s="1"/>
      <c r="B85" s="105" t="s">
        <v>85</v>
      </c>
      <c r="C85" s="106">
        <f>CRRACMFILA___ACTDOM__REAANN0+CRRACMFILA___ACTSCO__REAANN0+CRRACMFILA___ACTEDU__REAANN0+CRRACMFILA___ACTAUTR_REAANN0</f>
        <v>0</v>
      </c>
      <c r="D85" s="106">
        <f>IFERROR(C85/$C$54,0)</f>
        <v>0</v>
      </c>
      <c r="E85" s="222"/>
    </row>
    <row r="86" spans="1:6" ht="24" x14ac:dyDescent="0.25">
      <c r="A86" s="1">
        <v>87</v>
      </c>
      <c r="B86" s="29" t="s">
        <v>86</v>
      </c>
      <c r="C86" s="107"/>
      <c r="D86" s="107"/>
      <c r="E86" s="108"/>
      <c r="F86" s="109"/>
    </row>
    <row r="87" spans="1:6" ht="14.25" x14ac:dyDescent="0.25">
      <c r="A87" s="1">
        <v>88</v>
      </c>
      <c r="C87" s="110"/>
      <c r="D87" s="110"/>
      <c r="E87" s="110"/>
      <c r="F87" s="110"/>
    </row>
    <row r="88" spans="1:6" ht="36" x14ac:dyDescent="0.25">
      <c r="A88" s="1"/>
      <c r="B88" s="9" t="s">
        <v>87</v>
      </c>
      <c r="C88" s="78" t="s">
        <v>88</v>
      </c>
      <c r="D88" s="78" t="s">
        <v>89</v>
      </c>
      <c r="E88" s="111" t="s">
        <v>90</v>
      </c>
    </row>
    <row r="89" spans="1:6" ht="24" x14ac:dyDescent="0.25">
      <c r="A89" s="1"/>
      <c r="B89" s="22" t="s">
        <v>91</v>
      </c>
      <c r="C89" s="54"/>
      <c r="D89" s="54"/>
      <c r="E89" s="163"/>
    </row>
    <row r="90" spans="1:6" ht="14.25" x14ac:dyDescent="0.25">
      <c r="A90" s="1"/>
      <c r="B90" s="22" t="s">
        <v>92</v>
      </c>
      <c r="C90" s="54"/>
      <c r="D90" s="54"/>
      <c r="E90" s="163"/>
    </row>
    <row r="91" spans="1:6" ht="14.25" x14ac:dyDescent="0.25">
      <c r="A91" s="1"/>
      <c r="B91" s="33" t="s">
        <v>93</v>
      </c>
      <c r="C91" s="54"/>
      <c r="D91" s="54"/>
      <c r="E91" s="163"/>
    </row>
    <row r="92" spans="1:6" ht="14.25" x14ac:dyDescent="0.25">
      <c r="A92" s="1"/>
      <c r="B92" s="22" t="s">
        <v>94</v>
      </c>
      <c r="C92" s="54"/>
      <c r="D92" s="54"/>
      <c r="E92" s="163"/>
    </row>
    <row r="93" spans="1:6" ht="14.25" x14ac:dyDescent="0.25">
      <c r="A93" s="1"/>
      <c r="B93" s="33" t="s">
        <v>95</v>
      </c>
      <c r="C93" s="54"/>
      <c r="D93" s="54"/>
      <c r="E93" s="163"/>
    </row>
    <row r="94" spans="1:6" ht="14.25" x14ac:dyDescent="0.25">
      <c r="A94" s="1"/>
      <c r="B94" s="33" t="s">
        <v>96</v>
      </c>
      <c r="C94" s="54"/>
      <c r="D94" s="54"/>
      <c r="E94" s="163"/>
    </row>
    <row r="95" spans="1:6" ht="14.25" x14ac:dyDescent="0.25">
      <c r="A95" s="1"/>
      <c r="B95" s="22" t="s">
        <v>97</v>
      </c>
      <c r="C95" s="54"/>
      <c r="D95" s="54"/>
      <c r="E95" s="163"/>
    </row>
    <row r="96" spans="1:6" ht="14.25" x14ac:dyDescent="0.25">
      <c r="A96" s="1"/>
      <c r="B96" s="33" t="s">
        <v>98</v>
      </c>
      <c r="C96" s="54"/>
      <c r="D96" s="54"/>
      <c r="E96" s="163"/>
    </row>
    <row r="97" spans="1:6" ht="14.25" x14ac:dyDescent="0.25">
      <c r="A97" s="1"/>
      <c r="B97" s="22" t="s">
        <v>99</v>
      </c>
      <c r="C97" s="54"/>
      <c r="D97" s="54"/>
      <c r="E97" s="163"/>
    </row>
    <row r="98" spans="1:6" ht="14.25" x14ac:dyDescent="0.25">
      <c r="A98" s="1"/>
      <c r="B98" s="22" t="s">
        <v>100</v>
      </c>
      <c r="C98" s="54"/>
      <c r="D98" s="54"/>
      <c r="E98" s="163"/>
      <c r="F98" s="110"/>
    </row>
    <row r="99" spans="1:6" ht="24" x14ac:dyDescent="0.25">
      <c r="A99" s="1"/>
      <c r="B99" s="22" t="s">
        <v>101</v>
      </c>
      <c r="C99" s="54"/>
      <c r="D99" s="54"/>
      <c r="E99" s="163"/>
      <c r="F99" s="110"/>
    </row>
    <row r="100" spans="1:6" ht="14.25" x14ac:dyDescent="0.25">
      <c r="A100" s="1"/>
      <c r="B100" s="12" t="s">
        <v>102</v>
      </c>
      <c r="C100" s="106">
        <f>CRRACMFILA___RVE48___REAANN0+CRRACMFILA___RVE53___REAANN0+CRRACMFILA___RVE50___REAANN0+CRRACMFILA___RVEES___REAANN0+CRRACMFILA___RVE47___REAANN0+CRRACMFILA___RVE40___REAANN0+CRRACMFILA___RVEAUTR_REAANN0</f>
        <v>0</v>
      </c>
      <c r="D100" s="106">
        <f>CRRACMFILA___RVGE48__REAANN0+CRRACMFILA___RVGE53__REAANN0+CRRACMFILA___RVGE50__REAANN0+CRRACMFILA___RVGEES__REAANN0+CRRACMFILA___RVGE47__REAANN0+CRRACMFILA___RVGE40__REAANN0+CRRACMFILA___RVGEAUTRREAANN0</f>
        <v>0</v>
      </c>
      <c r="E100" s="241">
        <f>CRRACMFILA___RVP48___REAANN0+CRRACMFILA___RVP53___REAANN0+CRRACMFILA___RVP50___REAANN0+CRRACMFILA___RVPES___REAANN0+CRRACMFILA___RVP47___REAANN0+CRRACMFILA___RVP40___REAANN0+CRRACMFILA___RVPAUTR_REAANN0</f>
        <v>0</v>
      </c>
      <c r="F100" s="223"/>
    </row>
    <row r="101" spans="1:6" ht="14.25" x14ac:dyDescent="0.25">
      <c r="A101" s="1"/>
      <c r="B101" s="88"/>
      <c r="C101" s="112"/>
      <c r="D101" s="113"/>
      <c r="E101" s="113"/>
      <c r="F101" s="114"/>
    </row>
    <row r="102" spans="1:6" ht="25.5" customHeight="1" x14ac:dyDescent="0.25">
      <c r="A102" s="19">
        <v>92</v>
      </c>
      <c r="B102" s="300" t="s">
        <v>103</v>
      </c>
      <c r="C102" s="300"/>
      <c r="D102" s="300"/>
      <c r="E102" s="300"/>
      <c r="F102" s="300"/>
    </row>
    <row r="103" spans="1:6" ht="14.25" x14ac:dyDescent="0.25">
      <c r="A103" s="1"/>
      <c r="C103" s="110"/>
      <c r="D103" s="110"/>
      <c r="E103" s="110"/>
      <c r="F103" s="110"/>
    </row>
    <row r="104" spans="1:6" s="21" customFormat="1" ht="36" x14ac:dyDescent="0.25">
      <c r="A104" s="1">
        <v>100</v>
      </c>
      <c r="B104" s="9" t="s">
        <v>104</v>
      </c>
      <c r="C104" s="111" t="s">
        <v>105</v>
      </c>
      <c r="D104" s="31"/>
      <c r="E104" s="115"/>
    </row>
    <row r="105" spans="1:6" s="21" customFormat="1" ht="12.75" x14ac:dyDescent="0.25">
      <c r="A105" s="1"/>
      <c r="B105" s="22" t="s">
        <v>106</v>
      </c>
      <c r="C105" s="116"/>
      <c r="D105" s="301" t="s">
        <v>107</v>
      </c>
      <c r="E105" s="302"/>
      <c r="F105" s="302"/>
    </row>
    <row r="106" spans="1:6" s="21" customFormat="1" ht="24" x14ac:dyDescent="0.25">
      <c r="A106" s="1">
        <v>101</v>
      </c>
      <c r="B106" s="12" t="s">
        <v>108</v>
      </c>
      <c r="C106" s="118"/>
      <c r="D106" s="301"/>
      <c r="E106" s="302"/>
      <c r="F106" s="302"/>
    </row>
    <row r="107" spans="1:6" s="21" customFormat="1" ht="13.5" thickBot="1" x14ac:dyDescent="0.3">
      <c r="A107" s="1">
        <v>102</v>
      </c>
      <c r="B107" s="119"/>
      <c r="C107" s="120"/>
      <c r="D107" s="120"/>
      <c r="E107" s="120"/>
      <c r="F107" s="120"/>
    </row>
    <row r="108" spans="1:6" s="21" customFormat="1" ht="36" x14ac:dyDescent="0.25">
      <c r="A108" s="1">
        <v>103</v>
      </c>
      <c r="B108" s="9" t="s">
        <v>109</v>
      </c>
      <c r="C108" s="78" t="s">
        <v>110</v>
      </c>
      <c r="D108" s="111" t="s">
        <v>111</v>
      </c>
      <c r="E108" s="31"/>
      <c r="F108" s="115"/>
    </row>
    <row r="109" spans="1:6" s="21" customFormat="1" ht="24" x14ac:dyDescent="0.25">
      <c r="A109" s="1"/>
      <c r="B109" s="22" t="s">
        <v>112</v>
      </c>
      <c r="C109" s="121"/>
      <c r="D109" s="122" t="e">
        <f>CRRACMACTI___FORMPFA_REAANN0/C388</f>
        <v>#DIV/0!</v>
      </c>
      <c r="E109" s="303" t="s">
        <v>113</v>
      </c>
      <c r="F109" s="304"/>
    </row>
    <row r="110" spans="1:6" ht="36.75" thickBot="1" x14ac:dyDescent="0.3">
      <c r="A110" s="1">
        <v>104</v>
      </c>
      <c r="B110" s="12" t="s">
        <v>114</v>
      </c>
      <c r="C110" s="124"/>
      <c r="D110" s="240" t="e">
        <f>CRRACMACTI___COLLOQJ_REAANN0/C388</f>
        <v>#DIV/0!</v>
      </c>
      <c r="E110" s="224"/>
      <c r="F110" s="115"/>
    </row>
    <row r="111" spans="1:6" s="21" customFormat="1" ht="15" thickBot="1" x14ac:dyDescent="0.3">
      <c r="A111" s="1">
        <v>105</v>
      </c>
      <c r="B111" s="6"/>
      <c r="C111" s="77"/>
      <c r="D111" s="8"/>
      <c r="E111" s="8"/>
      <c r="F111" s="8"/>
    </row>
    <row r="112" spans="1:6" s="21" customFormat="1" ht="48" x14ac:dyDescent="0.25">
      <c r="A112" s="1">
        <v>106</v>
      </c>
      <c r="B112" s="9" t="s">
        <v>115</v>
      </c>
      <c r="C112" s="111" t="s">
        <v>110</v>
      </c>
      <c r="D112" s="115"/>
      <c r="E112" s="115"/>
      <c r="F112" s="115"/>
    </row>
    <row r="113" spans="1:6" s="21" customFormat="1" ht="48" x14ac:dyDescent="0.25">
      <c r="A113" s="1">
        <v>107</v>
      </c>
      <c r="B113" s="22" t="s">
        <v>116</v>
      </c>
      <c r="C113" s="225"/>
      <c r="D113" s="115"/>
      <c r="E113" s="115"/>
      <c r="F113" s="115"/>
    </row>
    <row r="114" spans="1:6" ht="25.5" x14ac:dyDescent="0.25">
      <c r="B114" s="125" t="s">
        <v>117</v>
      </c>
      <c r="C114" s="226"/>
    </row>
    <row r="115" spans="1:6" s="126" customFormat="1" ht="18" x14ac:dyDescent="0.25">
      <c r="A115" s="1">
        <v>110</v>
      </c>
      <c r="B115" s="6"/>
      <c r="C115" s="115"/>
      <c r="D115" s="21"/>
      <c r="E115" s="21"/>
      <c r="F115" s="21"/>
    </row>
    <row r="116" spans="1:6" x14ac:dyDescent="0.25">
      <c r="A116" s="19">
        <v>376</v>
      </c>
      <c r="B116" s="300" t="s">
        <v>118</v>
      </c>
      <c r="C116" s="300"/>
      <c r="D116" s="300"/>
      <c r="E116" s="300"/>
      <c r="F116" s="300"/>
    </row>
    <row r="117" spans="1:6" s="21" customFormat="1" ht="15" thickBot="1" x14ac:dyDescent="0.3">
      <c r="A117" s="1">
        <v>377</v>
      </c>
      <c r="B117" s="6"/>
      <c r="C117" s="77"/>
      <c r="D117" s="8"/>
      <c r="E117" s="8"/>
      <c r="F117" s="8"/>
    </row>
    <row r="118" spans="1:6" s="127" customFormat="1" ht="24" x14ac:dyDescent="0.25">
      <c r="A118" s="128">
        <v>378</v>
      </c>
      <c r="B118" s="9" t="s">
        <v>119</v>
      </c>
      <c r="C118" s="78" t="s">
        <v>120</v>
      </c>
      <c r="D118" s="78" t="s">
        <v>121</v>
      </c>
      <c r="E118" s="129" t="s">
        <v>122</v>
      </c>
    </row>
    <row r="119" spans="1:6" s="21" customFormat="1" ht="24" x14ac:dyDescent="0.25">
      <c r="A119" s="1">
        <v>379</v>
      </c>
      <c r="B119" s="22" t="s">
        <v>123</v>
      </c>
      <c r="C119" s="130"/>
      <c r="D119" s="130"/>
      <c r="E119" s="131" t="str">
        <f>IF(OR(C119="Oui",D119="Oui"),"","Pas de partenariat")</f>
        <v>Pas de partenariat</v>
      </c>
      <c r="F119" s="222"/>
    </row>
    <row r="120" spans="1:6" s="21" customFormat="1" ht="12.75" x14ac:dyDescent="0.25">
      <c r="A120" s="1">
        <v>380</v>
      </c>
      <c r="B120" s="22" t="s">
        <v>124</v>
      </c>
      <c r="C120" s="130"/>
      <c r="D120" s="130"/>
      <c r="E120" s="131" t="str">
        <f t="shared" ref="E120:E135" si="1">IF(OR(C120="Oui",D120="Oui"),"","Pas de partenariat")</f>
        <v>Pas de partenariat</v>
      </c>
    </row>
    <row r="121" spans="1:6" s="21" customFormat="1" ht="12.75" x14ac:dyDescent="0.25">
      <c r="A121" s="1">
        <v>383</v>
      </c>
      <c r="B121" s="22" t="s">
        <v>125</v>
      </c>
      <c r="C121" s="130"/>
      <c r="D121" s="130"/>
      <c r="E121" s="131" t="str">
        <f t="shared" si="1"/>
        <v>Pas de partenariat</v>
      </c>
    </row>
    <row r="122" spans="1:6" s="21" customFormat="1" ht="12.75" x14ac:dyDescent="0.25">
      <c r="A122" s="1">
        <v>381</v>
      </c>
      <c r="B122" s="22" t="s">
        <v>126</v>
      </c>
      <c r="C122" s="130"/>
      <c r="D122" s="130"/>
      <c r="E122" s="131" t="str">
        <f t="shared" si="1"/>
        <v>Pas de partenariat</v>
      </c>
    </row>
    <row r="123" spans="1:6" s="21" customFormat="1" ht="12.75" x14ac:dyDescent="0.25">
      <c r="A123" s="1"/>
      <c r="B123" s="22" t="s">
        <v>127</v>
      </c>
      <c r="C123" s="130"/>
      <c r="D123" s="130"/>
      <c r="E123" s="131" t="str">
        <f t="shared" si="1"/>
        <v>Pas de partenariat</v>
      </c>
    </row>
    <row r="124" spans="1:6" s="21" customFormat="1" ht="12.75" x14ac:dyDescent="0.25">
      <c r="A124" s="1"/>
      <c r="B124" s="22" t="s">
        <v>128</v>
      </c>
      <c r="C124" s="130"/>
      <c r="D124" s="130"/>
      <c r="E124" s="131" t="str">
        <f t="shared" si="1"/>
        <v>Pas de partenariat</v>
      </c>
    </row>
    <row r="125" spans="1:6" s="21" customFormat="1" ht="24" x14ac:dyDescent="0.25">
      <c r="A125" s="1"/>
      <c r="B125" s="22" t="s">
        <v>129</v>
      </c>
      <c r="C125" s="130"/>
      <c r="D125" s="130"/>
      <c r="E125" s="131" t="str">
        <f t="shared" si="1"/>
        <v>Pas de partenariat</v>
      </c>
    </row>
    <row r="126" spans="1:6" s="21" customFormat="1" ht="12.75" x14ac:dyDescent="0.25">
      <c r="A126" s="1"/>
      <c r="B126" s="22" t="s">
        <v>130</v>
      </c>
      <c r="C126" s="130"/>
      <c r="D126" s="130"/>
      <c r="E126" s="131" t="str">
        <f t="shared" si="1"/>
        <v>Pas de partenariat</v>
      </c>
    </row>
    <row r="127" spans="1:6" s="21" customFormat="1" ht="12.75" x14ac:dyDescent="0.25">
      <c r="A127" s="1">
        <v>382</v>
      </c>
      <c r="B127" s="22" t="s">
        <v>131</v>
      </c>
      <c r="C127" s="130"/>
      <c r="D127" s="130"/>
      <c r="E127" s="131" t="str">
        <f t="shared" si="1"/>
        <v>Pas de partenariat</v>
      </c>
    </row>
    <row r="128" spans="1:6" s="21" customFormat="1" ht="12.75" x14ac:dyDescent="0.25">
      <c r="A128" s="1">
        <v>381</v>
      </c>
      <c r="B128" s="22" t="s">
        <v>132</v>
      </c>
      <c r="C128" s="130"/>
      <c r="D128" s="130"/>
      <c r="E128" s="131" t="str">
        <f t="shared" si="1"/>
        <v>Pas de partenariat</v>
      </c>
    </row>
    <row r="129" spans="1:6" s="21" customFormat="1" ht="12.75" x14ac:dyDescent="0.25">
      <c r="A129" s="1"/>
      <c r="B129" s="22" t="s">
        <v>133</v>
      </c>
      <c r="C129" s="130"/>
      <c r="D129" s="130"/>
      <c r="E129" s="131" t="str">
        <f t="shared" si="1"/>
        <v>Pas de partenariat</v>
      </c>
    </row>
    <row r="130" spans="1:6" s="21" customFormat="1" ht="24" x14ac:dyDescent="0.25">
      <c r="A130" s="1"/>
      <c r="B130" s="22" t="s">
        <v>134</v>
      </c>
      <c r="C130" s="130"/>
      <c r="D130" s="130"/>
      <c r="E130" s="131" t="str">
        <f t="shared" si="1"/>
        <v>Pas de partenariat</v>
      </c>
    </row>
    <row r="131" spans="1:6" s="21" customFormat="1" ht="12.75" x14ac:dyDescent="0.25">
      <c r="A131" s="1"/>
      <c r="B131" s="22" t="s">
        <v>135</v>
      </c>
      <c r="C131" s="130"/>
      <c r="D131" s="130"/>
      <c r="E131" s="131" t="str">
        <f t="shared" si="1"/>
        <v>Pas de partenariat</v>
      </c>
    </row>
    <row r="132" spans="1:6" s="21" customFormat="1" ht="12.75" x14ac:dyDescent="0.25">
      <c r="A132" s="1">
        <v>385</v>
      </c>
      <c r="B132" s="22" t="s">
        <v>136</v>
      </c>
      <c r="C132" s="130"/>
      <c r="D132" s="130"/>
      <c r="E132" s="131" t="str">
        <f t="shared" si="1"/>
        <v>Pas de partenariat</v>
      </c>
    </row>
    <row r="133" spans="1:6" s="21" customFormat="1" ht="24" x14ac:dyDescent="0.25">
      <c r="A133" s="1"/>
      <c r="B133" s="22" t="s">
        <v>137</v>
      </c>
      <c r="C133" s="130"/>
      <c r="D133" s="130"/>
      <c r="E133" s="131" t="str">
        <f t="shared" si="1"/>
        <v>Pas de partenariat</v>
      </c>
    </row>
    <row r="134" spans="1:6" s="21" customFormat="1" ht="12.75" x14ac:dyDescent="0.25">
      <c r="A134" s="1"/>
      <c r="B134" s="22" t="s">
        <v>138</v>
      </c>
      <c r="C134" s="130"/>
      <c r="D134" s="130"/>
      <c r="E134" s="131" t="str">
        <f t="shared" si="1"/>
        <v>Pas de partenariat</v>
      </c>
    </row>
    <row r="135" spans="1:6" s="133" customFormat="1" ht="15.75" thickBot="1" x14ac:dyDescent="0.3">
      <c r="A135" s="1">
        <v>391</v>
      </c>
      <c r="B135" s="12" t="s">
        <v>139</v>
      </c>
      <c r="C135" s="235"/>
      <c r="D135" s="235"/>
      <c r="E135" s="131" t="str">
        <f t="shared" si="1"/>
        <v>Pas de partenariat</v>
      </c>
    </row>
    <row r="136" spans="1:6" s="126" customFormat="1" ht="24" x14ac:dyDescent="0.25">
      <c r="A136" s="1"/>
      <c r="B136" s="6" t="s">
        <v>140</v>
      </c>
      <c r="C136" s="115"/>
      <c r="D136" s="21"/>
      <c r="E136" s="21"/>
      <c r="F136" s="21"/>
    </row>
    <row r="137" spans="1:6" s="218" customFormat="1" ht="14.25" x14ac:dyDescent="0.25">
      <c r="A137" s="1">
        <v>111</v>
      </c>
      <c r="B137" s="277"/>
      <c r="C137" s="277"/>
      <c r="D137" s="277"/>
      <c r="E137" s="277"/>
      <c r="F137" s="277"/>
    </row>
    <row r="138" spans="1:6" s="133" customFormat="1" ht="47.25" customHeight="1" x14ac:dyDescent="0.25">
      <c r="A138" s="15">
        <v>112</v>
      </c>
      <c r="B138" s="305" t="s">
        <v>141</v>
      </c>
      <c r="C138" s="305"/>
      <c r="D138" s="305"/>
      <c r="E138" s="305"/>
      <c r="F138" s="305"/>
    </row>
    <row r="139" spans="1:6" ht="14.25" x14ac:dyDescent="0.25">
      <c r="A139" s="1">
        <v>113</v>
      </c>
    </row>
    <row r="140" spans="1:6" x14ac:dyDescent="0.25">
      <c r="A140" s="19">
        <v>114</v>
      </c>
      <c r="B140" s="41" t="s">
        <v>142</v>
      </c>
      <c r="C140" s="41"/>
      <c r="D140" s="41"/>
      <c r="E140" s="41"/>
      <c r="F140" s="134"/>
    </row>
    <row r="141" spans="1:6" s="21" customFormat="1" ht="15" thickBot="1" x14ac:dyDescent="0.3">
      <c r="A141" s="1">
        <v>115</v>
      </c>
      <c r="C141" s="6"/>
      <c r="D141" s="8"/>
      <c r="E141" s="8"/>
      <c r="F141" s="8"/>
    </row>
    <row r="142" spans="1:6" s="21" customFormat="1" ht="24" x14ac:dyDescent="0.25">
      <c r="A142" s="1">
        <v>116</v>
      </c>
      <c r="B142" s="9" t="s">
        <v>143</v>
      </c>
      <c r="C142" s="78" t="s">
        <v>144</v>
      </c>
      <c r="D142" s="79" t="s">
        <v>145</v>
      </c>
      <c r="E142" s="89"/>
    </row>
    <row r="143" spans="1:6" s="21" customFormat="1" ht="24" x14ac:dyDescent="0.25">
      <c r="A143" s="1">
        <v>117</v>
      </c>
      <c r="B143" s="22" t="s">
        <v>146</v>
      </c>
      <c r="C143" s="54"/>
      <c r="D143" s="135">
        <f>IFERROR(C143/$C$143,0)</f>
        <v>0</v>
      </c>
      <c r="E143" s="89"/>
    </row>
    <row r="144" spans="1:6" s="21" customFormat="1" ht="25.5" x14ac:dyDescent="0.25">
      <c r="A144" s="1"/>
      <c r="B144" s="81" t="s">
        <v>147</v>
      </c>
      <c r="C144" s="54"/>
      <c r="D144" s="135">
        <f>IFERROR(C144/$C$143,0)</f>
        <v>0</v>
      </c>
      <c r="E144" s="89"/>
    </row>
    <row r="145" spans="1:6" s="21" customFormat="1" ht="25.5" x14ac:dyDescent="0.25">
      <c r="A145" s="1">
        <v>119</v>
      </c>
      <c r="B145" s="81" t="s">
        <v>148</v>
      </c>
      <c r="C145" s="54"/>
      <c r="D145" s="135">
        <f>IFERROR(C145/$C$143,0)</f>
        <v>0</v>
      </c>
      <c r="E145" s="89"/>
    </row>
    <row r="146" spans="1:6" s="21" customFormat="1" ht="18.75" customHeight="1" x14ac:dyDescent="0.25">
      <c r="A146" s="1">
        <v>121</v>
      </c>
      <c r="B146" s="136" t="s">
        <v>149</v>
      </c>
      <c r="C146" s="54"/>
      <c r="D146" s="135">
        <f>IFERROR(C146/$C$143,0)</f>
        <v>0</v>
      </c>
      <c r="E146" s="89"/>
    </row>
    <row r="147" spans="1:6" s="21" customFormat="1" ht="13.5" thickBot="1" x14ac:dyDescent="0.3">
      <c r="A147" s="1">
        <v>122</v>
      </c>
      <c r="B147" s="105" t="s">
        <v>150</v>
      </c>
      <c r="C147" s="137">
        <f>SUM(C144:C146)</f>
        <v>0</v>
      </c>
      <c r="D147" s="239">
        <f>IFERROR(C147/$C$143,0)</f>
        <v>0</v>
      </c>
    </row>
    <row r="148" spans="1:6" s="21" customFormat="1" ht="13.5" thickBot="1" x14ac:dyDescent="0.3">
      <c r="A148" s="1">
        <v>123</v>
      </c>
      <c r="B148" s="6"/>
      <c r="C148" s="115"/>
    </row>
    <row r="149" spans="1:6" s="127" customFormat="1" ht="48" x14ac:dyDescent="0.25">
      <c r="A149" s="128">
        <v>124</v>
      </c>
      <c r="B149" s="138" t="s">
        <v>151</v>
      </c>
      <c r="C149" s="139" t="s">
        <v>152</v>
      </c>
      <c r="D149" s="79" t="s">
        <v>153</v>
      </c>
    </row>
    <row r="150" spans="1:6" s="21" customFormat="1" ht="12.75" x14ac:dyDescent="0.25">
      <c r="A150" s="1">
        <v>125</v>
      </c>
      <c r="B150" s="140" t="s">
        <v>154</v>
      </c>
      <c r="C150" s="54"/>
      <c r="D150" s="141">
        <f t="shared" ref="D150:D155" si="2">IFERROR(C150/C$146,0)</f>
        <v>0</v>
      </c>
    </row>
    <row r="151" spans="1:6" s="21" customFormat="1" ht="12.75" x14ac:dyDescent="0.25">
      <c r="A151" s="1">
        <v>126</v>
      </c>
      <c r="B151" s="140" t="s">
        <v>155</v>
      </c>
      <c r="C151" s="54"/>
      <c r="D151" s="141">
        <f t="shared" si="2"/>
        <v>0</v>
      </c>
    </row>
    <row r="152" spans="1:6" s="21" customFormat="1" ht="12.75" x14ac:dyDescent="0.25">
      <c r="A152" s="1">
        <v>127</v>
      </c>
      <c r="B152" s="140" t="s">
        <v>156</v>
      </c>
      <c r="C152" s="54"/>
      <c r="D152" s="141">
        <f t="shared" si="2"/>
        <v>0</v>
      </c>
    </row>
    <row r="153" spans="1:6" s="21" customFormat="1" ht="24" x14ac:dyDescent="0.25">
      <c r="A153" s="1">
        <v>128</v>
      </c>
      <c r="B153" s="140" t="s">
        <v>157</v>
      </c>
      <c r="C153" s="54"/>
      <c r="D153" s="141">
        <f t="shared" si="2"/>
        <v>0</v>
      </c>
    </row>
    <row r="154" spans="1:6" s="21" customFormat="1" ht="12.75" x14ac:dyDescent="0.25">
      <c r="A154" s="1">
        <v>129</v>
      </c>
      <c r="B154" s="140" t="s">
        <v>158</v>
      </c>
      <c r="C154" s="54"/>
      <c r="D154" s="141">
        <f t="shared" si="2"/>
        <v>0</v>
      </c>
    </row>
    <row r="155" spans="1:6" s="21" customFormat="1" ht="13.5" thickBot="1" x14ac:dyDescent="0.3">
      <c r="A155" s="1">
        <v>131</v>
      </c>
      <c r="B155" s="105" t="s">
        <v>150</v>
      </c>
      <c r="C155" s="137">
        <f>SUM(C150:C154)</f>
        <v>0</v>
      </c>
      <c r="D155" s="184">
        <f t="shared" si="2"/>
        <v>0</v>
      </c>
    </row>
    <row r="156" spans="1:6" s="21" customFormat="1" ht="12.75" x14ac:dyDescent="0.25">
      <c r="A156" s="1">
        <v>132</v>
      </c>
      <c r="B156" s="6"/>
      <c r="C156" s="75"/>
      <c r="D156" s="142"/>
    </row>
    <row r="157" spans="1:6" x14ac:dyDescent="0.25">
      <c r="A157" s="19">
        <v>134</v>
      </c>
      <c r="B157" s="41" t="s">
        <v>159</v>
      </c>
      <c r="C157" s="41"/>
      <c r="D157" s="41"/>
      <c r="E157" s="41"/>
      <c r="F157" s="134"/>
    </row>
    <row r="158" spans="1:6" s="21" customFormat="1" ht="15" thickBot="1" x14ac:dyDescent="0.3">
      <c r="A158" s="1">
        <v>135</v>
      </c>
      <c r="B158" s="6"/>
      <c r="C158" s="143"/>
      <c r="D158" s="144"/>
      <c r="E158" s="8"/>
      <c r="F158" s="8"/>
    </row>
    <row r="159" spans="1:6" s="21" customFormat="1" ht="24" x14ac:dyDescent="0.25">
      <c r="A159" s="1">
        <v>136</v>
      </c>
      <c r="B159" s="9" t="s">
        <v>160</v>
      </c>
      <c r="C159" s="78" t="s">
        <v>161</v>
      </c>
      <c r="D159" s="145" t="s">
        <v>162</v>
      </c>
      <c r="E159" s="78" t="s">
        <v>163</v>
      </c>
      <c r="F159" s="79" t="s">
        <v>164</v>
      </c>
    </row>
    <row r="160" spans="1:6" s="21" customFormat="1" ht="12.75" x14ac:dyDescent="0.25">
      <c r="A160" s="1">
        <v>138</v>
      </c>
      <c r="B160" s="22" t="s">
        <v>165</v>
      </c>
      <c r="C160" s="54"/>
      <c r="D160" s="146">
        <f>IFERROR(C160/$C$143,0)</f>
        <v>0</v>
      </c>
      <c r="E160" s="54"/>
      <c r="F160" s="141">
        <f t="shared" ref="F160:F166" si="3">IFERROR(E160/$C$143,0)</f>
        <v>0</v>
      </c>
    </row>
    <row r="161" spans="1:6" s="21" customFormat="1" ht="12.75" x14ac:dyDescent="0.25">
      <c r="A161" s="1">
        <v>139</v>
      </c>
      <c r="B161" s="22" t="s">
        <v>166</v>
      </c>
      <c r="C161" s="238"/>
      <c r="D161" s="146">
        <f t="shared" ref="D161:D166" si="4">IFERROR(C161/$C$143,0)</f>
        <v>0</v>
      </c>
      <c r="E161" s="238"/>
      <c r="F161" s="141">
        <f t="shared" si="3"/>
        <v>0</v>
      </c>
    </row>
    <row r="162" spans="1:6" s="21" customFormat="1" ht="12.75" x14ac:dyDescent="0.25">
      <c r="A162" s="1">
        <v>140</v>
      </c>
      <c r="B162" s="22" t="s">
        <v>167</v>
      </c>
      <c r="C162" s="54"/>
      <c r="D162" s="146">
        <f t="shared" si="4"/>
        <v>0</v>
      </c>
      <c r="E162" s="54"/>
      <c r="F162" s="141">
        <f t="shared" si="3"/>
        <v>0</v>
      </c>
    </row>
    <row r="163" spans="1:6" s="21" customFormat="1" ht="12.75" x14ac:dyDescent="0.25">
      <c r="A163" s="1">
        <v>141</v>
      </c>
      <c r="B163" s="22" t="s">
        <v>168</v>
      </c>
      <c r="C163" s="54"/>
      <c r="D163" s="146">
        <f t="shared" si="4"/>
        <v>0</v>
      </c>
      <c r="E163" s="54"/>
      <c r="F163" s="141">
        <f t="shared" si="3"/>
        <v>0</v>
      </c>
    </row>
    <row r="164" spans="1:6" s="21" customFormat="1" ht="12.75" x14ac:dyDescent="0.25">
      <c r="A164" s="1">
        <v>142</v>
      </c>
      <c r="B164" s="22" t="s">
        <v>169</v>
      </c>
      <c r="C164" s="54"/>
      <c r="D164" s="146">
        <f t="shared" si="4"/>
        <v>0</v>
      </c>
      <c r="E164" s="54"/>
      <c r="F164" s="141">
        <f t="shared" si="3"/>
        <v>0</v>
      </c>
    </row>
    <row r="165" spans="1:6" s="21" customFormat="1" ht="12.75" x14ac:dyDescent="0.25">
      <c r="A165" s="1">
        <v>143</v>
      </c>
      <c r="B165" s="22" t="s">
        <v>170</v>
      </c>
      <c r="C165" s="54"/>
      <c r="D165" s="146">
        <f t="shared" si="4"/>
        <v>0</v>
      </c>
      <c r="E165" s="54"/>
      <c r="F165" s="141">
        <f t="shared" si="3"/>
        <v>0</v>
      </c>
    </row>
    <row r="166" spans="1:6" s="21" customFormat="1" ht="13.5" thickBot="1" x14ac:dyDescent="0.3">
      <c r="A166" s="1">
        <v>145</v>
      </c>
      <c r="B166" s="105" t="s">
        <v>150</v>
      </c>
      <c r="C166" s="137">
        <f>SUM(C160:C165)</f>
        <v>0</v>
      </c>
      <c r="D166" s="183">
        <f t="shared" si="4"/>
        <v>0</v>
      </c>
      <c r="E166" s="137">
        <f>SUM(E160:E165)</f>
        <v>0</v>
      </c>
      <c r="F166" s="184">
        <f t="shared" si="3"/>
        <v>0</v>
      </c>
    </row>
    <row r="167" spans="1:6" s="21" customFormat="1" ht="13.5" thickBot="1" x14ac:dyDescent="0.3">
      <c r="A167" s="1"/>
      <c r="B167" s="147"/>
      <c r="C167" s="148"/>
      <c r="D167" s="149"/>
      <c r="E167" s="75"/>
      <c r="F167" s="149"/>
    </row>
    <row r="168" spans="1:6" s="21" customFormat="1" ht="12.75" x14ac:dyDescent="0.25">
      <c r="A168" s="1">
        <v>171</v>
      </c>
      <c r="B168" s="150" t="s">
        <v>171</v>
      </c>
      <c r="C168" s="151"/>
      <c r="D168" s="149"/>
      <c r="E168" s="89"/>
      <c r="F168" s="89"/>
    </row>
    <row r="169" spans="1:6" s="21" customFormat="1" ht="13.5" thickBot="1" x14ac:dyDescent="0.3">
      <c r="A169" s="1"/>
      <c r="B169" s="147"/>
      <c r="C169" s="152"/>
      <c r="D169" s="149"/>
      <c r="E169" s="89"/>
      <c r="F169" s="89"/>
    </row>
    <row r="170" spans="1:6" s="21" customFormat="1" ht="36" x14ac:dyDescent="0.25">
      <c r="A170" s="1"/>
      <c r="B170" s="9" t="s">
        <v>172</v>
      </c>
      <c r="C170" s="153" t="s">
        <v>173</v>
      </c>
      <c r="D170" s="145" t="s">
        <v>164</v>
      </c>
      <c r="E170" s="153" t="s">
        <v>174</v>
      </c>
      <c r="F170" s="79" t="s">
        <v>164</v>
      </c>
    </row>
    <row r="171" spans="1:6" s="21" customFormat="1" ht="36" x14ac:dyDescent="0.25">
      <c r="A171" s="1"/>
      <c r="B171" s="22" t="s">
        <v>175</v>
      </c>
      <c r="C171" s="54"/>
      <c r="D171" s="146">
        <f>IFERROR(C171/$C$143,0)</f>
        <v>0</v>
      </c>
      <c r="E171" s="54"/>
      <c r="F171" s="141">
        <f>IFERROR(E171/$C$143,0)</f>
        <v>0</v>
      </c>
    </row>
    <row r="172" spans="1:6" s="21" customFormat="1" ht="36" x14ac:dyDescent="0.25">
      <c r="A172" s="1"/>
      <c r="B172" s="22" t="s">
        <v>176</v>
      </c>
      <c r="C172" s="54"/>
      <c r="D172" s="146">
        <f t="shared" ref="D172:F184" si="5">IFERROR(C172/$C$143,0)</f>
        <v>0</v>
      </c>
      <c r="E172" s="54"/>
      <c r="F172" s="141">
        <f t="shared" si="5"/>
        <v>0</v>
      </c>
    </row>
    <row r="173" spans="1:6" s="21" customFormat="1" ht="12.75" x14ac:dyDescent="0.25">
      <c r="A173" s="1"/>
      <c r="B173" s="22" t="s">
        <v>177</v>
      </c>
      <c r="C173" s="54"/>
      <c r="D173" s="146">
        <f t="shared" si="5"/>
        <v>0</v>
      </c>
      <c r="E173" s="54"/>
      <c r="F173" s="141">
        <f t="shared" si="5"/>
        <v>0</v>
      </c>
    </row>
    <row r="174" spans="1:6" s="21" customFormat="1" ht="12.75" x14ac:dyDescent="0.25">
      <c r="A174" s="1"/>
      <c r="B174" s="22" t="s">
        <v>178</v>
      </c>
      <c r="C174" s="54"/>
      <c r="D174" s="146">
        <f t="shared" si="5"/>
        <v>0</v>
      </c>
      <c r="E174" s="54"/>
      <c r="F174" s="141">
        <f t="shared" si="5"/>
        <v>0</v>
      </c>
    </row>
    <row r="175" spans="1:6" s="21" customFormat="1" ht="12.75" x14ac:dyDescent="0.25">
      <c r="A175" s="1"/>
      <c r="B175" s="22" t="s">
        <v>179</v>
      </c>
      <c r="C175" s="54"/>
      <c r="D175" s="146">
        <f t="shared" si="5"/>
        <v>0</v>
      </c>
      <c r="E175" s="54"/>
      <c r="F175" s="141">
        <f t="shared" si="5"/>
        <v>0</v>
      </c>
    </row>
    <row r="176" spans="1:6" s="21" customFormat="1" ht="12.75" x14ac:dyDescent="0.25">
      <c r="A176" s="1"/>
      <c r="B176" s="22" t="s">
        <v>180</v>
      </c>
      <c r="C176" s="54"/>
      <c r="D176" s="146">
        <f t="shared" si="5"/>
        <v>0</v>
      </c>
      <c r="E176" s="54"/>
      <c r="F176" s="141">
        <f t="shared" si="5"/>
        <v>0</v>
      </c>
    </row>
    <row r="177" spans="1:6" s="21" customFormat="1" ht="12.75" x14ac:dyDescent="0.25">
      <c r="A177" s="1"/>
      <c r="B177" s="22" t="s">
        <v>181</v>
      </c>
      <c r="C177" s="54"/>
      <c r="D177" s="146">
        <f t="shared" si="5"/>
        <v>0</v>
      </c>
      <c r="E177" s="54"/>
      <c r="F177" s="141">
        <f t="shared" si="5"/>
        <v>0</v>
      </c>
    </row>
    <row r="178" spans="1:6" s="21" customFormat="1" ht="24" x14ac:dyDescent="0.25">
      <c r="A178" s="1"/>
      <c r="B178" s="22" t="s">
        <v>182</v>
      </c>
      <c r="C178" s="54"/>
      <c r="D178" s="146">
        <f t="shared" si="5"/>
        <v>0</v>
      </c>
      <c r="E178" s="54"/>
      <c r="F178" s="141">
        <f t="shared" si="5"/>
        <v>0</v>
      </c>
    </row>
    <row r="179" spans="1:6" s="21" customFormat="1" ht="24" x14ac:dyDescent="0.25">
      <c r="A179" s="1"/>
      <c r="B179" s="22" t="s">
        <v>183</v>
      </c>
      <c r="C179" s="54"/>
      <c r="D179" s="146">
        <f t="shared" si="5"/>
        <v>0</v>
      </c>
      <c r="E179" s="54"/>
      <c r="F179" s="141">
        <f t="shared" si="5"/>
        <v>0</v>
      </c>
    </row>
    <row r="180" spans="1:6" s="21" customFormat="1" ht="12.75" x14ac:dyDescent="0.25">
      <c r="A180" s="1"/>
      <c r="B180" s="22" t="s">
        <v>184</v>
      </c>
      <c r="C180" s="54"/>
      <c r="D180" s="146">
        <f t="shared" si="5"/>
        <v>0</v>
      </c>
      <c r="E180" s="54"/>
      <c r="F180" s="141">
        <f t="shared" si="5"/>
        <v>0</v>
      </c>
    </row>
    <row r="181" spans="1:6" s="21" customFormat="1" ht="36" x14ac:dyDescent="0.25">
      <c r="A181" s="1"/>
      <c r="B181" s="22" t="s">
        <v>185</v>
      </c>
      <c r="C181" s="54"/>
      <c r="D181" s="146">
        <f t="shared" si="5"/>
        <v>0</v>
      </c>
      <c r="E181" s="54"/>
      <c r="F181" s="141">
        <f t="shared" si="5"/>
        <v>0</v>
      </c>
    </row>
    <row r="182" spans="1:6" s="21" customFormat="1" ht="12.75" x14ac:dyDescent="0.25">
      <c r="A182" s="1"/>
      <c r="B182" s="22" t="s">
        <v>186</v>
      </c>
      <c r="C182" s="54"/>
      <c r="D182" s="146">
        <f t="shared" si="5"/>
        <v>0</v>
      </c>
      <c r="E182" s="54"/>
      <c r="F182" s="141">
        <f t="shared" si="5"/>
        <v>0</v>
      </c>
    </row>
    <row r="183" spans="1:6" s="21" customFormat="1" ht="12.75" x14ac:dyDescent="0.25">
      <c r="A183" s="1"/>
      <c r="B183" s="22" t="s">
        <v>187</v>
      </c>
      <c r="C183" s="54"/>
      <c r="D183" s="146">
        <f>IFERROR(C183/$C$143,0)</f>
        <v>0</v>
      </c>
      <c r="E183" s="54"/>
      <c r="F183" s="141">
        <f t="shared" si="5"/>
        <v>0</v>
      </c>
    </row>
    <row r="184" spans="1:6" s="21" customFormat="1" ht="13.5" thickBot="1" x14ac:dyDescent="0.3">
      <c r="A184" s="1"/>
      <c r="B184" s="12" t="s">
        <v>150</v>
      </c>
      <c r="C184" s="137">
        <f>C171+C172+C173+C174+C175+C176+C177+C178+C179+C180+C181+C182+C183</f>
        <v>0</v>
      </c>
      <c r="D184" s="183">
        <f t="shared" si="5"/>
        <v>0</v>
      </c>
      <c r="E184" s="137">
        <f>E171+E172+E173+E174+E175+E176+E177+E178+E179+E180+E181+E182+E183</f>
        <v>0</v>
      </c>
      <c r="F184" s="184">
        <f t="shared" si="5"/>
        <v>0</v>
      </c>
    </row>
    <row r="185" spans="1:6" s="21" customFormat="1" ht="13.5" thickBot="1" x14ac:dyDescent="0.3">
      <c r="A185" s="1"/>
      <c r="B185" s="147"/>
      <c r="C185" s="148"/>
      <c r="D185" s="149"/>
      <c r="E185" s="75"/>
      <c r="F185" s="149"/>
    </row>
    <row r="186" spans="1:6" s="21" customFormat="1" ht="36" x14ac:dyDescent="0.25">
      <c r="A186" s="1"/>
      <c r="B186" s="9" t="s">
        <v>188</v>
      </c>
      <c r="C186" s="153" t="s">
        <v>173</v>
      </c>
      <c r="D186" s="153" t="s">
        <v>189</v>
      </c>
      <c r="E186" s="153" t="s">
        <v>174</v>
      </c>
      <c r="F186" s="154" t="s">
        <v>189</v>
      </c>
    </row>
    <row r="187" spans="1:6" s="21" customFormat="1" ht="12.75" x14ac:dyDescent="0.25">
      <c r="A187" s="1"/>
      <c r="B187" s="22" t="s">
        <v>190</v>
      </c>
      <c r="C187" s="54"/>
      <c r="D187" s="146">
        <f t="shared" ref="D187:F200" si="6">IFERROR(C187/$C$143,0)</f>
        <v>0</v>
      </c>
      <c r="E187" s="54"/>
      <c r="F187" s="141">
        <f t="shared" si="6"/>
        <v>0</v>
      </c>
    </row>
    <row r="188" spans="1:6" s="21" customFormat="1" ht="36" x14ac:dyDescent="0.25">
      <c r="A188" s="1"/>
      <c r="B188" s="22" t="s">
        <v>191</v>
      </c>
      <c r="C188" s="54"/>
      <c r="D188" s="146">
        <f t="shared" si="6"/>
        <v>0</v>
      </c>
      <c r="E188" s="54"/>
      <c r="F188" s="141">
        <f t="shared" si="6"/>
        <v>0</v>
      </c>
    </row>
    <row r="189" spans="1:6" s="21" customFormat="1" ht="24" x14ac:dyDescent="0.25">
      <c r="A189" s="1"/>
      <c r="B189" s="22" t="s">
        <v>192</v>
      </c>
      <c r="C189" s="54"/>
      <c r="D189" s="146">
        <f t="shared" si="6"/>
        <v>0</v>
      </c>
      <c r="E189" s="54"/>
      <c r="F189" s="141">
        <f t="shared" si="6"/>
        <v>0</v>
      </c>
    </row>
    <row r="190" spans="1:6" s="21" customFormat="1" ht="12.75" x14ac:dyDescent="0.25">
      <c r="A190" s="1"/>
      <c r="B190" s="22" t="s">
        <v>193</v>
      </c>
      <c r="C190" s="54"/>
      <c r="D190" s="146">
        <f t="shared" si="6"/>
        <v>0</v>
      </c>
      <c r="E190" s="54"/>
      <c r="F190" s="141">
        <f t="shared" si="6"/>
        <v>0</v>
      </c>
    </row>
    <row r="191" spans="1:6" s="21" customFormat="1" ht="36" x14ac:dyDescent="0.25">
      <c r="A191" s="1"/>
      <c r="B191" s="22" t="s">
        <v>194</v>
      </c>
      <c r="C191" s="54"/>
      <c r="D191" s="146">
        <f t="shared" si="6"/>
        <v>0</v>
      </c>
      <c r="E191" s="54"/>
      <c r="F191" s="141">
        <f t="shared" si="6"/>
        <v>0</v>
      </c>
    </row>
    <row r="192" spans="1:6" s="21" customFormat="1" ht="36" x14ac:dyDescent="0.25">
      <c r="A192" s="1"/>
      <c r="B192" s="22" t="s">
        <v>195</v>
      </c>
      <c r="C192" s="54"/>
      <c r="D192" s="146">
        <f t="shared" si="6"/>
        <v>0</v>
      </c>
      <c r="E192" s="54"/>
      <c r="F192" s="141">
        <f t="shared" si="6"/>
        <v>0</v>
      </c>
    </row>
    <row r="193" spans="1:6" s="21" customFormat="1" ht="12.75" x14ac:dyDescent="0.25">
      <c r="A193" s="1"/>
      <c r="B193" s="22" t="s">
        <v>196</v>
      </c>
      <c r="C193" s="54"/>
      <c r="D193" s="146">
        <f t="shared" si="6"/>
        <v>0</v>
      </c>
      <c r="E193" s="54"/>
      <c r="F193" s="141">
        <f t="shared" si="6"/>
        <v>0</v>
      </c>
    </row>
    <row r="194" spans="1:6" s="21" customFormat="1" ht="12.75" x14ac:dyDescent="0.25">
      <c r="A194" s="1"/>
      <c r="B194" s="22" t="s">
        <v>197</v>
      </c>
      <c r="C194" s="54"/>
      <c r="D194" s="146">
        <f t="shared" si="6"/>
        <v>0</v>
      </c>
      <c r="E194" s="54"/>
      <c r="F194" s="141">
        <f t="shared" si="6"/>
        <v>0</v>
      </c>
    </row>
    <row r="195" spans="1:6" s="21" customFormat="1" ht="36" x14ac:dyDescent="0.25">
      <c r="A195" s="1"/>
      <c r="B195" s="155" t="s">
        <v>198</v>
      </c>
      <c r="C195" s="54"/>
      <c r="D195" s="146">
        <f t="shared" si="6"/>
        <v>0</v>
      </c>
      <c r="E195" s="54"/>
      <c r="F195" s="141">
        <f t="shared" si="6"/>
        <v>0</v>
      </c>
    </row>
    <row r="196" spans="1:6" s="21" customFormat="1" ht="36" x14ac:dyDescent="0.25">
      <c r="A196" s="1"/>
      <c r="B196" s="22" t="s">
        <v>199</v>
      </c>
      <c r="C196" s="54"/>
      <c r="D196" s="146">
        <f t="shared" si="6"/>
        <v>0</v>
      </c>
      <c r="E196" s="54"/>
      <c r="F196" s="141">
        <f t="shared" si="6"/>
        <v>0</v>
      </c>
    </row>
    <row r="197" spans="1:6" s="21" customFormat="1" ht="48" x14ac:dyDescent="0.25">
      <c r="A197" s="1"/>
      <c r="B197" s="22" t="s">
        <v>200</v>
      </c>
      <c r="C197" s="54"/>
      <c r="D197" s="146">
        <f t="shared" si="6"/>
        <v>0</v>
      </c>
      <c r="E197" s="54"/>
      <c r="F197" s="141">
        <f t="shared" si="6"/>
        <v>0</v>
      </c>
    </row>
    <row r="198" spans="1:6" s="21" customFormat="1" ht="12.75" x14ac:dyDescent="0.25">
      <c r="A198" s="1"/>
      <c r="B198" s="22" t="s">
        <v>186</v>
      </c>
      <c r="C198" s="54"/>
      <c r="D198" s="146">
        <f t="shared" si="6"/>
        <v>0</v>
      </c>
      <c r="E198" s="54"/>
      <c r="F198" s="141">
        <f t="shared" si="6"/>
        <v>0</v>
      </c>
    </row>
    <row r="199" spans="1:6" s="21" customFormat="1" ht="12.75" x14ac:dyDescent="0.25">
      <c r="A199" s="1"/>
      <c r="B199" s="22" t="s">
        <v>187</v>
      </c>
      <c r="C199" s="54"/>
      <c r="D199" s="146">
        <f t="shared" si="6"/>
        <v>0</v>
      </c>
      <c r="E199" s="54"/>
      <c r="F199" s="141">
        <f t="shared" si="6"/>
        <v>0</v>
      </c>
    </row>
    <row r="200" spans="1:6" s="21" customFormat="1" ht="13.5" thickBot="1" x14ac:dyDescent="0.3">
      <c r="A200" s="1"/>
      <c r="B200" s="12" t="s">
        <v>150</v>
      </c>
      <c r="C200" s="137">
        <f>C187+C188+C189+C190+C191+C192+C193+C194+C195+C196+C197+C198+C199</f>
        <v>0</v>
      </c>
      <c r="D200" s="183">
        <f t="shared" si="6"/>
        <v>0</v>
      </c>
      <c r="E200" s="137">
        <f>E187+E188+E189+E190+E191+E192+E193+E194+E195+E196+E197+E198+E199</f>
        <v>0</v>
      </c>
      <c r="F200" s="184">
        <f t="shared" si="6"/>
        <v>0</v>
      </c>
    </row>
    <row r="201" spans="1:6" s="21" customFormat="1" ht="13.5" thickBot="1" x14ac:dyDescent="0.3">
      <c r="A201" s="1"/>
      <c r="B201" s="117"/>
      <c r="C201" s="75"/>
      <c r="D201" s="149"/>
      <c r="E201" s="75"/>
      <c r="F201" s="149"/>
    </row>
    <row r="202" spans="1:6" s="21" customFormat="1" ht="39.75" customHeight="1" x14ac:dyDescent="0.25">
      <c r="A202" s="1">
        <v>211</v>
      </c>
      <c r="B202" s="306" t="s">
        <v>201</v>
      </c>
      <c r="C202" s="307"/>
      <c r="D202" s="156" t="s">
        <v>202</v>
      </c>
      <c r="E202" s="79" t="s">
        <v>189</v>
      </c>
    </row>
    <row r="203" spans="1:6" ht="14.25" x14ac:dyDescent="0.25">
      <c r="A203" s="1"/>
      <c r="B203" s="289" t="s">
        <v>203</v>
      </c>
      <c r="C203" s="290"/>
      <c r="D203" s="54"/>
      <c r="E203" s="157">
        <f>IFERROR(D203/$C$146,0)</f>
        <v>0</v>
      </c>
      <c r="F203" s="21"/>
    </row>
    <row r="204" spans="1:6" s="21" customFormat="1" ht="21" customHeight="1" x14ac:dyDescent="0.25">
      <c r="A204" s="1">
        <v>212</v>
      </c>
      <c r="B204" s="289" t="s">
        <v>204</v>
      </c>
      <c r="C204" s="290"/>
      <c r="D204" s="54"/>
      <c r="E204" s="157">
        <f t="shared" ref="E204:E212" si="7">IFERROR(D204/$C$146,0)</f>
        <v>0</v>
      </c>
    </row>
    <row r="205" spans="1:6" s="21" customFormat="1" ht="12.75" x14ac:dyDescent="0.25">
      <c r="A205" s="1">
        <v>213</v>
      </c>
      <c r="B205" s="289" t="s">
        <v>205</v>
      </c>
      <c r="C205" s="290"/>
      <c r="D205" s="54"/>
      <c r="E205" s="157">
        <f t="shared" si="7"/>
        <v>0</v>
      </c>
    </row>
    <row r="206" spans="1:6" s="21" customFormat="1" ht="12.75" x14ac:dyDescent="0.25">
      <c r="A206" s="1">
        <v>214</v>
      </c>
      <c r="B206" s="297" t="s">
        <v>206</v>
      </c>
      <c r="C206" s="298"/>
      <c r="D206" s="54"/>
      <c r="E206" s="157">
        <f t="shared" si="7"/>
        <v>0</v>
      </c>
    </row>
    <row r="207" spans="1:6" s="21" customFormat="1" ht="12.75" x14ac:dyDescent="0.25">
      <c r="A207" s="1">
        <v>215</v>
      </c>
      <c r="B207" s="289" t="s">
        <v>207</v>
      </c>
      <c r="C207" s="290"/>
      <c r="D207" s="54"/>
      <c r="E207" s="157">
        <f t="shared" si="7"/>
        <v>0</v>
      </c>
    </row>
    <row r="208" spans="1:6" s="21" customFormat="1" ht="12.75" x14ac:dyDescent="0.25">
      <c r="A208" s="1">
        <v>216</v>
      </c>
      <c r="B208" s="289" t="s">
        <v>208</v>
      </c>
      <c r="C208" s="290"/>
      <c r="D208" s="54"/>
      <c r="E208" s="157">
        <f t="shared" si="7"/>
        <v>0</v>
      </c>
    </row>
    <row r="209" spans="1:7" s="21" customFormat="1" ht="12.75" x14ac:dyDescent="0.25">
      <c r="A209" s="1"/>
      <c r="B209" s="291" t="s">
        <v>209</v>
      </c>
      <c r="C209" s="292"/>
      <c r="D209" s="54"/>
      <c r="E209" s="157">
        <f t="shared" si="7"/>
        <v>0</v>
      </c>
    </row>
    <row r="210" spans="1:7" s="21" customFormat="1" ht="12.75" x14ac:dyDescent="0.25">
      <c r="A210" s="1"/>
      <c r="B210" s="289" t="s">
        <v>210</v>
      </c>
      <c r="C210" s="290"/>
      <c r="D210" s="54"/>
      <c r="E210" s="157">
        <f t="shared" si="7"/>
        <v>0</v>
      </c>
    </row>
    <row r="211" spans="1:7" ht="14.25" x14ac:dyDescent="0.25">
      <c r="A211" s="1">
        <v>220</v>
      </c>
      <c r="B211" s="289" t="s">
        <v>211</v>
      </c>
      <c r="C211" s="290"/>
      <c r="D211" s="54"/>
      <c r="E211" s="157">
        <f t="shared" si="7"/>
        <v>0</v>
      </c>
      <c r="F211" s="21"/>
    </row>
    <row r="212" spans="1:7" ht="23.25" customHeight="1" x14ac:dyDescent="0.25">
      <c r="A212" s="1">
        <v>221</v>
      </c>
      <c r="B212" s="293" t="s">
        <v>212</v>
      </c>
      <c r="C212" s="294"/>
      <c r="D212" s="55"/>
      <c r="E212" s="157">
        <f t="shared" si="7"/>
        <v>0</v>
      </c>
      <c r="F212" s="21"/>
    </row>
    <row r="213" spans="1:7" s="21" customFormat="1" ht="12.75" x14ac:dyDescent="0.25">
      <c r="A213" s="1"/>
      <c r="B213" s="6"/>
      <c r="C213" s="75"/>
      <c r="D213" s="149"/>
      <c r="E213" s="75"/>
      <c r="F213" s="149"/>
    </row>
    <row r="214" spans="1:7" ht="26.25" customHeight="1" x14ac:dyDescent="0.25">
      <c r="A214" s="1">
        <v>223</v>
      </c>
      <c r="B214" s="251" t="s">
        <v>213</v>
      </c>
      <c r="C214" s="252"/>
      <c r="D214" s="153" t="s">
        <v>57</v>
      </c>
      <c r="E214" s="158" t="s">
        <v>189</v>
      </c>
      <c r="F214" s="21"/>
    </row>
    <row r="215" spans="1:7" s="21" customFormat="1" ht="12.75" x14ac:dyDescent="0.2">
      <c r="A215" s="132">
        <v>236</v>
      </c>
      <c r="B215" s="267" t="s">
        <v>214</v>
      </c>
      <c r="C215" s="268"/>
      <c r="D215" s="54"/>
      <c r="E215" s="141">
        <f>IFERROR(D215/$C$143,0)</f>
        <v>0</v>
      </c>
      <c r="F215" s="159"/>
    </row>
    <row r="216" spans="1:7" s="21" customFormat="1" ht="12.75" x14ac:dyDescent="0.25">
      <c r="A216" s="132"/>
      <c r="B216" s="295" t="s">
        <v>215</v>
      </c>
      <c r="C216" s="296"/>
      <c r="D216" s="54"/>
      <c r="E216" s="141">
        <f t="shared" ref="E216:E221" si="8">IFERROR(D216/$C$143,0)</f>
        <v>0</v>
      </c>
      <c r="F216" s="161"/>
    </row>
    <row r="217" spans="1:7" s="21" customFormat="1" ht="24.75" customHeight="1" x14ac:dyDescent="0.25">
      <c r="A217" s="132"/>
      <c r="B217" s="263" t="s">
        <v>216</v>
      </c>
      <c r="C217" s="264"/>
      <c r="D217" s="54"/>
      <c r="E217" s="141">
        <f t="shared" si="8"/>
        <v>0</v>
      </c>
      <c r="F217" s="161"/>
    </row>
    <row r="218" spans="1:7" s="21" customFormat="1" ht="12.75" x14ac:dyDescent="0.25">
      <c r="A218" s="132">
        <v>236</v>
      </c>
      <c r="B218" s="281" t="s">
        <v>217</v>
      </c>
      <c r="C218" s="282"/>
      <c r="D218" s="54"/>
      <c r="E218" s="141">
        <f t="shared" si="8"/>
        <v>0</v>
      </c>
    </row>
    <row r="219" spans="1:7" s="21" customFormat="1" ht="12.75" x14ac:dyDescent="0.25">
      <c r="A219" s="132"/>
      <c r="B219" s="281" t="s">
        <v>218</v>
      </c>
      <c r="C219" s="282"/>
      <c r="D219" s="54"/>
      <c r="E219" s="141">
        <f t="shared" si="8"/>
        <v>0</v>
      </c>
    </row>
    <row r="220" spans="1:7" s="21" customFormat="1" ht="12.75" x14ac:dyDescent="0.25">
      <c r="A220" s="132">
        <v>224</v>
      </c>
      <c r="B220" s="281" t="s">
        <v>219</v>
      </c>
      <c r="C220" s="282"/>
      <c r="D220" s="54"/>
      <c r="E220" s="141">
        <f t="shared" si="8"/>
        <v>0</v>
      </c>
    </row>
    <row r="221" spans="1:7" s="21" customFormat="1" ht="12.75" x14ac:dyDescent="0.25">
      <c r="A221" s="132"/>
      <c r="B221" s="283" t="s">
        <v>220</v>
      </c>
      <c r="C221" s="284"/>
      <c r="D221" s="55"/>
      <c r="E221" s="141">
        <f t="shared" si="8"/>
        <v>0</v>
      </c>
    </row>
    <row r="222" spans="1:7" s="21" customFormat="1" ht="13.5" thickBot="1" x14ac:dyDescent="0.3">
      <c r="A222" s="1"/>
      <c r="B222" s="6"/>
      <c r="C222" s="31"/>
      <c r="D222" s="88"/>
      <c r="E222" s="88"/>
    </row>
    <row r="223" spans="1:7" s="21" customFormat="1" ht="31.5" customHeight="1" x14ac:dyDescent="0.25">
      <c r="A223" s="1"/>
      <c r="B223" s="285" t="s">
        <v>221</v>
      </c>
      <c r="C223" s="286"/>
      <c r="D223" s="162" t="s">
        <v>222</v>
      </c>
      <c r="E223" s="181" t="s">
        <v>189</v>
      </c>
      <c r="F223" s="162" t="s">
        <v>223</v>
      </c>
      <c r="G223" s="158" t="s">
        <v>189</v>
      </c>
    </row>
    <row r="224" spans="1:7" s="21" customFormat="1" ht="12.75" x14ac:dyDescent="0.25">
      <c r="A224" s="1"/>
      <c r="B224" s="267" t="s">
        <v>224</v>
      </c>
      <c r="C224" s="268"/>
      <c r="D224" s="54"/>
      <c r="E224" s="236">
        <f>IFERROR(D224/$D$215,0)</f>
        <v>0</v>
      </c>
      <c r="F224" s="54"/>
      <c r="G224" s="157">
        <f>IFERROR(F224/$D$215,0)</f>
        <v>0</v>
      </c>
    </row>
    <row r="225" spans="1:7" s="21" customFormat="1" ht="26.25" customHeight="1" x14ac:dyDescent="0.25">
      <c r="A225" s="1"/>
      <c r="B225" s="287" t="s">
        <v>225</v>
      </c>
      <c r="C225" s="288"/>
      <c r="D225" s="54"/>
      <c r="E225" s="236">
        <f t="shared" ref="E225:G237" si="9">IFERROR(D225/$D$215,0)</f>
        <v>0</v>
      </c>
      <c r="F225" s="54"/>
      <c r="G225" s="157">
        <f t="shared" si="9"/>
        <v>0</v>
      </c>
    </row>
    <row r="226" spans="1:7" s="21" customFormat="1" ht="12.75" x14ac:dyDescent="0.25">
      <c r="A226" s="1"/>
      <c r="B226" s="267" t="s">
        <v>226</v>
      </c>
      <c r="C226" s="268"/>
      <c r="D226" s="54"/>
      <c r="E226" s="236">
        <f t="shared" si="9"/>
        <v>0</v>
      </c>
      <c r="F226" s="54"/>
      <c r="G226" s="157">
        <f t="shared" si="9"/>
        <v>0</v>
      </c>
    </row>
    <row r="227" spans="1:7" s="21" customFormat="1" ht="13.5" x14ac:dyDescent="0.25">
      <c r="A227" s="164"/>
      <c r="B227" s="287" t="s">
        <v>227</v>
      </c>
      <c r="C227" s="288"/>
      <c r="D227" s="54"/>
      <c r="E227" s="236">
        <f t="shared" si="9"/>
        <v>0</v>
      </c>
      <c r="F227" s="54"/>
      <c r="G227" s="157">
        <f t="shared" si="9"/>
        <v>0</v>
      </c>
    </row>
    <row r="228" spans="1:7" s="21" customFormat="1" ht="13.5" x14ac:dyDescent="0.25">
      <c r="A228" s="164"/>
      <c r="B228" s="287" t="s">
        <v>228</v>
      </c>
      <c r="C228" s="288"/>
      <c r="D228" s="54"/>
      <c r="E228" s="236">
        <f t="shared" si="9"/>
        <v>0</v>
      </c>
      <c r="F228" s="54"/>
      <c r="G228" s="157">
        <f t="shared" si="9"/>
        <v>0</v>
      </c>
    </row>
    <row r="229" spans="1:7" s="21" customFormat="1" ht="12.75" x14ac:dyDescent="0.25">
      <c r="A229" s="1"/>
      <c r="B229" s="267" t="s">
        <v>229</v>
      </c>
      <c r="C229" s="268"/>
      <c r="D229" s="54"/>
      <c r="E229" s="236">
        <f t="shared" si="9"/>
        <v>0</v>
      </c>
      <c r="F229" s="54"/>
      <c r="G229" s="157">
        <f t="shared" si="9"/>
        <v>0</v>
      </c>
    </row>
    <row r="230" spans="1:7" s="21" customFormat="1" ht="12.75" x14ac:dyDescent="0.25">
      <c r="A230" s="1"/>
      <c r="B230" s="267" t="s">
        <v>230</v>
      </c>
      <c r="C230" s="268"/>
      <c r="D230" s="54"/>
      <c r="E230" s="236">
        <f t="shared" si="9"/>
        <v>0</v>
      </c>
      <c r="F230" s="54"/>
      <c r="G230" s="157">
        <f t="shared" si="9"/>
        <v>0</v>
      </c>
    </row>
    <row r="231" spans="1:7" s="21" customFormat="1" ht="12.75" x14ac:dyDescent="0.25">
      <c r="A231" s="1"/>
      <c r="B231" s="267" t="s">
        <v>231</v>
      </c>
      <c r="C231" s="268"/>
      <c r="D231" s="54"/>
      <c r="E231" s="236">
        <f t="shared" si="9"/>
        <v>0</v>
      </c>
      <c r="F231" s="54"/>
      <c r="G231" s="157">
        <f t="shared" si="9"/>
        <v>0</v>
      </c>
    </row>
    <row r="232" spans="1:7" s="21" customFormat="1" ht="12.75" x14ac:dyDescent="0.25">
      <c r="A232" s="1"/>
      <c r="B232" s="267" t="s">
        <v>232</v>
      </c>
      <c r="C232" s="268"/>
      <c r="D232" s="54"/>
      <c r="E232" s="236">
        <f t="shared" si="9"/>
        <v>0</v>
      </c>
      <c r="F232" s="54"/>
      <c r="G232" s="157">
        <f t="shared" si="9"/>
        <v>0</v>
      </c>
    </row>
    <row r="233" spans="1:7" s="21" customFormat="1" ht="12.75" x14ac:dyDescent="0.25">
      <c r="A233" s="1"/>
      <c r="B233" s="267" t="s">
        <v>233</v>
      </c>
      <c r="C233" s="268"/>
      <c r="D233" s="54"/>
      <c r="E233" s="236">
        <f t="shared" si="9"/>
        <v>0</v>
      </c>
      <c r="F233" s="54"/>
      <c r="G233" s="157">
        <f t="shared" si="9"/>
        <v>0</v>
      </c>
    </row>
    <row r="234" spans="1:7" s="21" customFormat="1" ht="12.75" x14ac:dyDescent="0.25">
      <c r="A234" s="1"/>
      <c r="B234" s="267" t="s">
        <v>234</v>
      </c>
      <c r="C234" s="268"/>
      <c r="D234" s="54"/>
      <c r="E234" s="236">
        <f t="shared" si="9"/>
        <v>0</v>
      </c>
      <c r="F234" s="54"/>
      <c r="G234" s="157">
        <f t="shared" si="9"/>
        <v>0</v>
      </c>
    </row>
    <row r="235" spans="1:7" s="21" customFormat="1" ht="12.75" x14ac:dyDescent="0.25">
      <c r="A235" s="1"/>
      <c r="B235" s="267" t="s">
        <v>235</v>
      </c>
      <c r="C235" s="268"/>
      <c r="D235" s="54"/>
      <c r="E235" s="236">
        <f t="shared" si="9"/>
        <v>0</v>
      </c>
      <c r="F235" s="54"/>
      <c r="G235" s="157">
        <f t="shared" si="9"/>
        <v>0</v>
      </c>
    </row>
    <row r="236" spans="1:7" s="21" customFormat="1" ht="12.75" x14ac:dyDescent="0.25">
      <c r="A236" s="1"/>
      <c r="B236" s="267" t="s">
        <v>236</v>
      </c>
      <c r="C236" s="268"/>
      <c r="D236" s="54"/>
      <c r="E236" s="236">
        <f t="shared" si="9"/>
        <v>0</v>
      </c>
      <c r="F236" s="54"/>
      <c r="G236" s="157">
        <f t="shared" si="9"/>
        <v>0</v>
      </c>
    </row>
    <row r="237" spans="1:7" s="21" customFormat="1" ht="13.5" thickBot="1" x14ac:dyDescent="0.3">
      <c r="A237" s="1"/>
      <c r="B237" s="269" t="s">
        <v>237</v>
      </c>
      <c r="C237" s="270"/>
      <c r="D237" s="137">
        <f>D224+D226+D229+D230+D231+D232+D233+D234+D235+D236</f>
        <v>0</v>
      </c>
      <c r="E237" s="237">
        <f t="shared" si="9"/>
        <v>0</v>
      </c>
      <c r="F237" s="137">
        <f>F224+F226+F229+F230+F231+F232+F233+F234+F235+F236</f>
        <v>0</v>
      </c>
      <c r="G237" s="165">
        <f t="shared" si="9"/>
        <v>0</v>
      </c>
    </row>
    <row r="238" spans="1:7" s="21" customFormat="1" ht="12.75" x14ac:dyDescent="0.25">
      <c r="A238" s="1"/>
      <c r="B238" s="6"/>
      <c r="C238" s="31"/>
      <c r="D238" s="88"/>
      <c r="E238" s="88"/>
    </row>
    <row r="239" spans="1:7" x14ac:dyDescent="0.25">
      <c r="B239" s="41" t="s">
        <v>238</v>
      </c>
      <c r="C239" s="41"/>
      <c r="D239" s="41"/>
      <c r="E239" s="41"/>
      <c r="F239" s="134"/>
    </row>
    <row r="240" spans="1:7" s="21" customFormat="1" ht="12.75" x14ac:dyDescent="0.25">
      <c r="A240" s="1"/>
      <c r="B240" s="6"/>
      <c r="C240" s="167"/>
      <c r="D240" s="167"/>
      <c r="E240" s="88"/>
    </row>
    <row r="241" spans="1:6" s="21" customFormat="1" ht="26.25" customHeight="1" x14ac:dyDescent="0.25">
      <c r="A241" s="1"/>
      <c r="B241" s="271" t="s">
        <v>239</v>
      </c>
      <c r="C241" s="272"/>
      <c r="D241" s="168" t="s">
        <v>144</v>
      </c>
      <c r="E241" s="88"/>
    </row>
    <row r="242" spans="1:6" s="21" customFormat="1" ht="22.5" customHeight="1" x14ac:dyDescent="0.25">
      <c r="A242" s="1"/>
      <c r="B242" s="273" t="s">
        <v>240</v>
      </c>
      <c r="C242" s="274"/>
      <c r="D242" s="169"/>
      <c r="E242" s="88"/>
      <c r="F242" s="170"/>
    </row>
    <row r="243" spans="1:6" s="21" customFormat="1" ht="12.75" x14ac:dyDescent="0.25">
      <c r="A243" s="1"/>
      <c r="B243" s="275" t="s">
        <v>241</v>
      </c>
      <c r="C243" s="276"/>
      <c r="D243" s="171"/>
      <c r="E243" s="88"/>
      <c r="F243" s="170"/>
    </row>
    <row r="244" spans="1:6" s="126" customFormat="1" ht="24" x14ac:dyDescent="0.25">
      <c r="A244" s="1"/>
      <c r="B244" s="6" t="s">
        <v>242</v>
      </c>
      <c r="C244" s="115"/>
      <c r="D244" s="21"/>
      <c r="E244" s="21"/>
      <c r="F244" s="21"/>
    </row>
    <row r="245" spans="1:6" s="218" customFormat="1" ht="14.25" x14ac:dyDescent="0.25">
      <c r="A245" s="1">
        <v>111</v>
      </c>
      <c r="B245" s="277"/>
      <c r="C245" s="277"/>
      <c r="D245" s="277"/>
      <c r="E245" s="277"/>
      <c r="F245" s="277"/>
    </row>
    <row r="246" spans="1:6" s="133" customFormat="1" ht="15.75" x14ac:dyDescent="0.25">
      <c r="A246" s="15">
        <v>253</v>
      </c>
      <c r="B246" s="278" t="s">
        <v>243</v>
      </c>
      <c r="C246" s="278"/>
      <c r="D246" s="278"/>
      <c r="E246" s="278"/>
      <c r="F246" s="278"/>
    </row>
    <row r="247" spans="1:6" ht="14.25" x14ac:dyDescent="0.25">
      <c r="A247" s="1"/>
    </row>
    <row r="248" spans="1:6" s="218" customFormat="1" ht="36" x14ac:dyDescent="0.25">
      <c r="A248" s="1"/>
      <c r="B248" s="172" t="s">
        <v>244</v>
      </c>
      <c r="C248" s="173" t="s">
        <v>144</v>
      </c>
      <c r="D248" s="158" t="s">
        <v>189</v>
      </c>
      <c r="E248" s="21"/>
      <c r="F248" s="21"/>
    </row>
    <row r="249" spans="1:6" s="218" customFormat="1" ht="14.25" x14ac:dyDescent="0.25">
      <c r="A249" s="1"/>
      <c r="B249" s="174" t="s">
        <v>245</v>
      </c>
      <c r="C249" s="82"/>
      <c r="D249" s="141">
        <f t="shared" ref="D249:D267" si="10">IFERROR(C249/$C$55,0)</f>
        <v>0</v>
      </c>
      <c r="E249" s="21"/>
      <c r="F249" s="21"/>
    </row>
    <row r="250" spans="1:6" s="218" customFormat="1" ht="14.25" x14ac:dyDescent="0.25">
      <c r="A250" s="1"/>
      <c r="B250" s="174" t="s">
        <v>246</v>
      </c>
      <c r="C250" s="82"/>
      <c r="D250" s="141">
        <f t="shared" si="10"/>
        <v>0</v>
      </c>
      <c r="E250" s="21"/>
      <c r="F250" s="21"/>
    </row>
    <row r="251" spans="1:6" s="218" customFormat="1" ht="14.25" x14ac:dyDescent="0.25">
      <c r="A251" s="1"/>
      <c r="B251" s="175" t="s">
        <v>247</v>
      </c>
      <c r="C251" s="82"/>
      <c r="D251" s="141">
        <f t="shared" si="10"/>
        <v>0</v>
      </c>
      <c r="E251" s="21"/>
      <c r="F251" s="21"/>
    </row>
    <row r="252" spans="1:6" s="218" customFormat="1" ht="25.5" x14ac:dyDescent="0.25">
      <c r="A252" s="1"/>
      <c r="B252" s="175" t="s">
        <v>248</v>
      </c>
      <c r="C252" s="82"/>
      <c r="D252" s="141">
        <f t="shared" si="10"/>
        <v>0</v>
      </c>
      <c r="E252" s="21"/>
      <c r="F252" s="21"/>
    </row>
    <row r="253" spans="1:6" s="218" customFormat="1" ht="14.25" x14ac:dyDescent="0.25">
      <c r="A253" s="1"/>
      <c r="B253" s="175" t="s">
        <v>249</v>
      </c>
      <c r="C253" s="82"/>
      <c r="D253" s="141">
        <f t="shared" si="10"/>
        <v>0</v>
      </c>
      <c r="E253" s="21"/>
      <c r="F253" s="21"/>
    </row>
    <row r="254" spans="1:6" s="218" customFormat="1" ht="24" x14ac:dyDescent="0.25">
      <c r="A254" s="1"/>
      <c r="B254" s="174" t="s">
        <v>250</v>
      </c>
      <c r="C254" s="82"/>
      <c r="D254" s="141">
        <f t="shared" si="10"/>
        <v>0</v>
      </c>
      <c r="E254" s="21"/>
      <c r="F254" s="21"/>
    </row>
    <row r="255" spans="1:6" s="218" customFormat="1" ht="14.25" x14ac:dyDescent="0.25">
      <c r="A255" s="1"/>
      <c r="B255" s="174" t="s">
        <v>135</v>
      </c>
      <c r="C255" s="82"/>
      <c r="D255" s="141">
        <f t="shared" si="10"/>
        <v>0</v>
      </c>
      <c r="E255" s="21"/>
      <c r="F255" s="21"/>
    </row>
    <row r="256" spans="1:6" s="218" customFormat="1" ht="24" x14ac:dyDescent="0.25">
      <c r="A256" s="1"/>
      <c r="B256" s="174" t="s">
        <v>251</v>
      </c>
      <c r="C256" s="82"/>
      <c r="D256" s="141">
        <f t="shared" si="10"/>
        <v>0</v>
      </c>
      <c r="E256" s="21"/>
      <c r="F256" s="21"/>
    </row>
    <row r="257" spans="1:6" s="218" customFormat="1" ht="14.25" x14ac:dyDescent="0.25">
      <c r="A257" s="1"/>
      <c r="B257" s="174" t="s">
        <v>127</v>
      </c>
      <c r="C257" s="82"/>
      <c r="D257" s="141">
        <f t="shared" si="10"/>
        <v>0</v>
      </c>
      <c r="E257" s="21"/>
      <c r="F257" s="21"/>
    </row>
    <row r="258" spans="1:6" s="218" customFormat="1" ht="14.25" x14ac:dyDescent="0.25">
      <c r="A258" s="1"/>
      <c r="B258" s="174" t="s">
        <v>252</v>
      </c>
      <c r="C258" s="82"/>
      <c r="D258" s="141">
        <f t="shared" si="10"/>
        <v>0</v>
      </c>
      <c r="E258" s="21"/>
      <c r="F258" s="21"/>
    </row>
    <row r="259" spans="1:6" s="218" customFormat="1" ht="14.25" x14ac:dyDescent="0.25">
      <c r="A259" s="1"/>
      <c r="B259" s="174" t="s">
        <v>253</v>
      </c>
      <c r="C259" s="82"/>
      <c r="D259" s="141">
        <f t="shared" si="10"/>
        <v>0</v>
      </c>
      <c r="E259" s="21"/>
      <c r="F259" s="21"/>
    </row>
    <row r="260" spans="1:6" s="218" customFormat="1" ht="14.25" x14ac:dyDescent="0.25">
      <c r="A260" s="1"/>
      <c r="B260" s="174" t="s">
        <v>254</v>
      </c>
      <c r="C260" s="82"/>
      <c r="D260" s="141">
        <f t="shared" si="10"/>
        <v>0</v>
      </c>
      <c r="E260" s="21"/>
      <c r="F260" s="21"/>
    </row>
    <row r="261" spans="1:6" s="218" customFormat="1" ht="14.25" x14ac:dyDescent="0.25">
      <c r="A261" s="1"/>
      <c r="B261" s="174" t="s">
        <v>255</v>
      </c>
      <c r="C261" s="82"/>
      <c r="D261" s="141">
        <f t="shared" si="10"/>
        <v>0</v>
      </c>
      <c r="E261" s="21"/>
      <c r="F261" s="21"/>
    </row>
    <row r="262" spans="1:6" s="218" customFormat="1" ht="14.25" x14ac:dyDescent="0.25">
      <c r="A262" s="1"/>
      <c r="B262" s="174" t="s">
        <v>256</v>
      </c>
      <c r="C262" s="82"/>
      <c r="D262" s="141">
        <f t="shared" si="10"/>
        <v>0</v>
      </c>
      <c r="E262" s="21"/>
      <c r="F262" s="21"/>
    </row>
    <row r="263" spans="1:6" s="218" customFormat="1" ht="24" x14ac:dyDescent="0.25">
      <c r="A263" s="1"/>
      <c r="B263" s="174" t="s">
        <v>257</v>
      </c>
      <c r="C263" s="82"/>
      <c r="D263" s="141">
        <f t="shared" si="10"/>
        <v>0</v>
      </c>
      <c r="E263" s="21"/>
      <c r="F263" s="21"/>
    </row>
    <row r="264" spans="1:6" s="218" customFormat="1" ht="14.25" x14ac:dyDescent="0.25">
      <c r="A264" s="1"/>
      <c r="B264" s="174" t="s">
        <v>258</v>
      </c>
      <c r="C264" s="82"/>
      <c r="D264" s="141">
        <f t="shared" si="10"/>
        <v>0</v>
      </c>
      <c r="E264" s="21"/>
      <c r="F264" s="21"/>
    </row>
    <row r="265" spans="1:6" s="218" customFormat="1" ht="14.25" x14ac:dyDescent="0.25">
      <c r="A265" s="1"/>
      <c r="B265" s="174" t="s">
        <v>259</v>
      </c>
      <c r="C265" s="82"/>
      <c r="D265" s="141">
        <f t="shared" si="10"/>
        <v>0</v>
      </c>
      <c r="E265" s="21"/>
      <c r="F265" s="21"/>
    </row>
    <row r="266" spans="1:6" s="218" customFormat="1" ht="14.25" x14ac:dyDescent="0.25">
      <c r="A266" s="1"/>
      <c r="B266" s="174" t="s">
        <v>260</v>
      </c>
      <c r="C266" s="82"/>
      <c r="D266" s="141">
        <f t="shared" si="10"/>
        <v>0</v>
      </c>
      <c r="E266" s="21"/>
      <c r="F266" s="21"/>
    </row>
    <row r="267" spans="1:6" s="218" customFormat="1" ht="14.25" x14ac:dyDescent="0.25">
      <c r="A267" s="1"/>
      <c r="B267" s="105" t="s">
        <v>102</v>
      </c>
      <c r="C267" s="137">
        <f>SUM(C249:C250)+SUM(C254:C266)</f>
        <v>0</v>
      </c>
      <c r="D267" s="141">
        <f t="shared" si="10"/>
        <v>0</v>
      </c>
      <c r="E267" s="21"/>
      <c r="F267" s="21"/>
    </row>
    <row r="268" spans="1:6" s="218" customFormat="1" ht="14.25" x14ac:dyDescent="0.25">
      <c r="A268" s="1"/>
      <c r="B268" s="176" t="s">
        <v>261</v>
      </c>
      <c r="C268" s="177"/>
      <c r="D268" s="177"/>
      <c r="E268" s="177"/>
      <c r="F268" s="178"/>
    </row>
    <row r="269" spans="1:6" s="218" customFormat="1" ht="14.25" x14ac:dyDescent="0.25">
      <c r="A269" s="1"/>
      <c r="B269" s="179"/>
      <c r="C269" s="179"/>
      <c r="D269" s="179"/>
      <c r="E269" s="179"/>
      <c r="F269" s="179"/>
    </row>
    <row r="270" spans="1:6" s="218" customFormat="1" ht="72" x14ac:dyDescent="0.25">
      <c r="A270" s="1"/>
      <c r="B270" s="180" t="s">
        <v>262</v>
      </c>
      <c r="C270" s="173" t="s">
        <v>263</v>
      </c>
      <c r="D270" s="181" t="s">
        <v>189</v>
      </c>
      <c r="E270" s="173" t="s">
        <v>264</v>
      </c>
      <c r="F270" s="158" t="s">
        <v>189</v>
      </c>
    </row>
    <row r="271" spans="1:6" s="218" customFormat="1" ht="14.25" x14ac:dyDescent="0.25">
      <c r="A271" s="1"/>
      <c r="B271" s="174" t="s">
        <v>265</v>
      </c>
      <c r="C271" s="54"/>
      <c r="D271" s="146">
        <f t="shared" ref="D271:D276" si="11">IFERROR(C271/$C$55,0)</f>
        <v>0</v>
      </c>
      <c r="E271" s="54"/>
      <c r="F271" s="141">
        <f t="shared" ref="F271:F276" si="12">IFERROR(E271/$C$55,0)</f>
        <v>0</v>
      </c>
    </row>
    <row r="272" spans="1:6" s="218" customFormat="1" ht="14.25" x14ac:dyDescent="0.25">
      <c r="A272" s="1"/>
      <c r="B272" s="174" t="s">
        <v>266</v>
      </c>
      <c r="C272" s="54"/>
      <c r="D272" s="146">
        <f t="shared" si="11"/>
        <v>0</v>
      </c>
      <c r="E272" s="54"/>
      <c r="F272" s="141">
        <f t="shared" si="12"/>
        <v>0</v>
      </c>
    </row>
    <row r="273" spans="1:6" s="218" customFormat="1" ht="14.25" x14ac:dyDescent="0.25">
      <c r="A273" s="1"/>
      <c r="B273" s="174" t="s">
        <v>267</v>
      </c>
      <c r="C273" s="54"/>
      <c r="D273" s="146">
        <f t="shared" si="11"/>
        <v>0</v>
      </c>
      <c r="E273" s="54"/>
      <c r="F273" s="141">
        <f t="shared" si="12"/>
        <v>0</v>
      </c>
    </row>
    <row r="274" spans="1:6" s="218" customFormat="1" ht="14.25" x14ac:dyDescent="0.25">
      <c r="A274" s="1"/>
      <c r="B274" s="174" t="s">
        <v>268</v>
      </c>
      <c r="C274" s="54"/>
      <c r="D274" s="146">
        <f t="shared" si="11"/>
        <v>0</v>
      </c>
      <c r="E274" s="54"/>
      <c r="F274" s="141">
        <f t="shared" si="12"/>
        <v>0</v>
      </c>
    </row>
    <row r="275" spans="1:6" s="218" customFormat="1" ht="14.25" x14ac:dyDescent="0.25">
      <c r="A275" s="1"/>
      <c r="B275" s="174" t="s">
        <v>269</v>
      </c>
      <c r="C275" s="54"/>
      <c r="D275" s="146">
        <f t="shared" si="11"/>
        <v>0</v>
      </c>
      <c r="E275" s="54"/>
      <c r="F275" s="141">
        <f t="shared" si="12"/>
        <v>0</v>
      </c>
    </row>
    <row r="276" spans="1:6" s="218" customFormat="1" ht="14.25" x14ac:dyDescent="0.25">
      <c r="A276" s="1"/>
      <c r="B276" s="182" t="s">
        <v>270</v>
      </c>
      <c r="C276" s="55"/>
      <c r="D276" s="183">
        <f t="shared" si="11"/>
        <v>0</v>
      </c>
      <c r="E276" s="55"/>
      <c r="F276" s="184">
        <f t="shared" si="12"/>
        <v>0</v>
      </c>
    </row>
    <row r="277" spans="1:6" s="218" customFormat="1" ht="14.25" x14ac:dyDescent="0.25">
      <c r="A277" s="1"/>
      <c r="B277" s="179"/>
      <c r="C277" s="179"/>
      <c r="D277" s="179"/>
      <c r="E277" s="179"/>
      <c r="F277" s="179"/>
    </row>
    <row r="278" spans="1:6" s="133" customFormat="1" ht="15.75" x14ac:dyDescent="0.25">
      <c r="A278" s="15">
        <v>134</v>
      </c>
      <c r="B278" s="278" t="s">
        <v>271</v>
      </c>
      <c r="C278" s="278"/>
      <c r="D278" s="278"/>
      <c r="E278" s="278"/>
      <c r="F278" s="278"/>
    </row>
    <row r="279" spans="1:6" s="133" customFormat="1" ht="15.75" x14ac:dyDescent="0.25">
      <c r="A279" s="15"/>
      <c r="B279" s="18"/>
      <c r="C279" s="185"/>
      <c r="D279" s="185"/>
      <c r="E279" s="185"/>
    </row>
    <row r="280" spans="1:6" s="21" customFormat="1" ht="24" x14ac:dyDescent="0.25">
      <c r="A280" s="1">
        <v>285</v>
      </c>
      <c r="B280" s="180" t="s">
        <v>272</v>
      </c>
      <c r="C280" s="173" t="s">
        <v>161</v>
      </c>
      <c r="D280" s="145" t="s">
        <v>164</v>
      </c>
      <c r="E280" s="173" t="s">
        <v>163</v>
      </c>
      <c r="F280" s="79" t="s">
        <v>164</v>
      </c>
    </row>
    <row r="281" spans="1:6" s="21" customFormat="1" ht="12.75" x14ac:dyDescent="0.25">
      <c r="A281" s="1">
        <v>286</v>
      </c>
      <c r="B281" s="174" t="s">
        <v>273</v>
      </c>
      <c r="C281" s="54"/>
      <c r="D281" s="146">
        <f t="shared" ref="D281:D287" si="13">IFERROR(C281/$C$55,0)</f>
        <v>0</v>
      </c>
      <c r="E281" s="54"/>
      <c r="F281" s="141">
        <f t="shared" ref="F281:F287" si="14">IFERROR(E281/$C$55,0)</f>
        <v>0</v>
      </c>
    </row>
    <row r="282" spans="1:6" s="21" customFormat="1" ht="12.75" x14ac:dyDescent="0.25">
      <c r="A282" s="1">
        <v>287</v>
      </c>
      <c r="B282" s="174" t="s">
        <v>166</v>
      </c>
      <c r="C282" s="54"/>
      <c r="D282" s="146">
        <f t="shared" si="13"/>
        <v>0</v>
      </c>
      <c r="E282" s="54"/>
      <c r="F282" s="141">
        <f t="shared" si="14"/>
        <v>0</v>
      </c>
    </row>
    <row r="283" spans="1:6" s="21" customFormat="1" ht="12.75" x14ac:dyDescent="0.25">
      <c r="A283" s="1">
        <v>288</v>
      </c>
      <c r="B283" s="174" t="s">
        <v>167</v>
      </c>
      <c r="C283" s="54"/>
      <c r="D283" s="146">
        <f t="shared" si="13"/>
        <v>0</v>
      </c>
      <c r="E283" s="54"/>
      <c r="F283" s="141">
        <f t="shared" si="14"/>
        <v>0</v>
      </c>
    </row>
    <row r="284" spans="1:6" s="21" customFormat="1" ht="12.75" x14ac:dyDescent="0.25">
      <c r="A284" s="1">
        <v>289</v>
      </c>
      <c r="B284" s="174" t="s">
        <v>168</v>
      </c>
      <c r="C284" s="54"/>
      <c r="D284" s="146">
        <f t="shared" si="13"/>
        <v>0</v>
      </c>
      <c r="E284" s="54"/>
      <c r="F284" s="141">
        <f t="shared" si="14"/>
        <v>0</v>
      </c>
    </row>
    <row r="285" spans="1:6" s="21" customFormat="1" ht="12.75" x14ac:dyDescent="0.25">
      <c r="A285" s="1">
        <v>290</v>
      </c>
      <c r="B285" s="174" t="s">
        <v>169</v>
      </c>
      <c r="C285" s="54"/>
      <c r="D285" s="146">
        <f t="shared" si="13"/>
        <v>0</v>
      </c>
      <c r="E285" s="54"/>
      <c r="F285" s="141">
        <f t="shared" si="14"/>
        <v>0</v>
      </c>
    </row>
    <row r="286" spans="1:6" s="21" customFormat="1" ht="12.75" x14ac:dyDescent="0.25">
      <c r="A286" s="1">
        <v>291</v>
      </c>
      <c r="B286" s="174" t="s">
        <v>274</v>
      </c>
      <c r="C286" s="54"/>
      <c r="D286" s="146">
        <f t="shared" si="13"/>
        <v>0</v>
      </c>
      <c r="E286" s="54"/>
      <c r="F286" s="141">
        <f t="shared" si="14"/>
        <v>0</v>
      </c>
    </row>
    <row r="287" spans="1:6" s="21" customFormat="1" ht="12.75" x14ac:dyDescent="0.25">
      <c r="A287" s="1">
        <v>294</v>
      </c>
      <c r="B287" s="105" t="s">
        <v>102</v>
      </c>
      <c r="C287" s="137">
        <f>SUM(C281:C286)</f>
        <v>0</v>
      </c>
      <c r="D287" s="183">
        <f t="shared" si="13"/>
        <v>0</v>
      </c>
      <c r="E287" s="137">
        <f>SUM(E281:E286)</f>
        <v>0</v>
      </c>
      <c r="F287" s="184">
        <f t="shared" si="14"/>
        <v>0</v>
      </c>
    </row>
    <row r="288" spans="1:6" ht="14.25" x14ac:dyDescent="0.25">
      <c r="A288" s="1"/>
      <c r="C288" s="115"/>
      <c r="D288" s="21"/>
      <c r="E288" s="21"/>
      <c r="F288" s="89"/>
    </row>
    <row r="289" spans="1:6" s="21" customFormat="1" ht="36" x14ac:dyDescent="0.25">
      <c r="A289" s="1">
        <v>235</v>
      </c>
      <c r="B289" s="180" t="s">
        <v>275</v>
      </c>
      <c r="C289" s="173" t="s">
        <v>144</v>
      </c>
      <c r="D289" s="181" t="s">
        <v>189</v>
      </c>
      <c r="E289" s="186" t="s">
        <v>276</v>
      </c>
      <c r="F289" s="187" t="s">
        <v>189</v>
      </c>
    </row>
    <row r="290" spans="1:6" s="21" customFormat="1" ht="12.75" x14ac:dyDescent="0.25">
      <c r="A290" s="1">
        <v>236</v>
      </c>
      <c r="B290" s="174" t="s">
        <v>277</v>
      </c>
      <c r="C290" s="54"/>
      <c r="D290" s="146">
        <f t="shared" ref="D290:D297" si="15">IFERROR(C290/$C$55,0)</f>
        <v>0</v>
      </c>
      <c r="E290" s="116"/>
      <c r="F290" s="188">
        <f>IFERROR(E290/$C$55,0)</f>
        <v>0</v>
      </c>
    </row>
    <row r="291" spans="1:6" s="21" customFormat="1" ht="12.75" x14ac:dyDescent="0.25">
      <c r="A291" s="1"/>
      <c r="B291" s="174" t="s">
        <v>278</v>
      </c>
      <c r="C291" s="54"/>
      <c r="D291" s="146">
        <f t="shared" si="15"/>
        <v>0</v>
      </c>
      <c r="E291" s="116"/>
      <c r="F291" s="188">
        <f>IFERROR(E291/$C$55,0)</f>
        <v>0</v>
      </c>
    </row>
    <row r="292" spans="1:6" s="21" customFormat="1" ht="12.75" x14ac:dyDescent="0.25">
      <c r="A292" s="1"/>
      <c r="B292" s="174" t="s">
        <v>279</v>
      </c>
      <c r="C292" s="54"/>
      <c r="D292" s="146">
        <f t="shared" si="15"/>
        <v>0</v>
      </c>
      <c r="E292" s="116"/>
      <c r="F292" s="188">
        <f>IFERROR(E292/$C$55,0)</f>
        <v>0</v>
      </c>
    </row>
    <row r="293" spans="1:6" s="21" customFormat="1" ht="24" x14ac:dyDescent="0.25">
      <c r="A293" s="1"/>
      <c r="B293" s="174" t="s">
        <v>280</v>
      </c>
      <c r="C293" s="54"/>
      <c r="D293" s="146">
        <f t="shared" si="15"/>
        <v>0</v>
      </c>
      <c r="E293" s="189"/>
    </row>
    <row r="294" spans="1:6" s="21" customFormat="1" ht="12.75" x14ac:dyDescent="0.25">
      <c r="A294" s="1">
        <v>239</v>
      </c>
      <c r="B294" s="174" t="s">
        <v>281</v>
      </c>
      <c r="C294" s="54"/>
      <c r="D294" s="146">
        <f t="shared" si="15"/>
        <v>0</v>
      </c>
      <c r="E294" s="189"/>
    </row>
    <row r="295" spans="1:6" s="21" customFormat="1" ht="12.75" x14ac:dyDescent="0.25">
      <c r="A295" s="1"/>
      <c r="B295" s="174" t="s">
        <v>282</v>
      </c>
      <c r="C295" s="54"/>
      <c r="D295" s="146">
        <f t="shared" si="15"/>
        <v>0</v>
      </c>
      <c r="E295" s="189"/>
    </row>
    <row r="296" spans="1:6" s="21" customFormat="1" ht="12.75" x14ac:dyDescent="0.25">
      <c r="A296" s="1">
        <v>240</v>
      </c>
      <c r="B296" s="174" t="s">
        <v>283</v>
      </c>
      <c r="C296" s="54"/>
      <c r="D296" s="146">
        <f t="shared" si="15"/>
        <v>0</v>
      </c>
      <c r="E296" s="189"/>
    </row>
    <row r="297" spans="1:6" s="21" customFormat="1" ht="12.75" x14ac:dyDescent="0.25">
      <c r="A297" s="1">
        <v>241</v>
      </c>
      <c r="B297" s="105" t="s">
        <v>102</v>
      </c>
      <c r="C297" s="137">
        <f>C290+C291+C292+C293+C294+C295+C296</f>
        <v>0</v>
      </c>
      <c r="D297" s="183">
        <f t="shared" si="15"/>
        <v>0</v>
      </c>
      <c r="E297" s="166">
        <f>SUM(E290:E292)</f>
        <v>0</v>
      </c>
    </row>
    <row r="298" spans="1:6" ht="14.25" x14ac:dyDescent="0.25">
      <c r="A298" s="1">
        <v>242</v>
      </c>
    </row>
    <row r="299" spans="1:6" s="21" customFormat="1" ht="12.75" x14ac:dyDescent="0.25">
      <c r="A299" s="1">
        <v>243</v>
      </c>
      <c r="B299" s="261" t="s">
        <v>284</v>
      </c>
      <c r="C299" s="262"/>
      <c r="D299" s="190" t="s">
        <v>144</v>
      </c>
      <c r="E299" s="158" t="s">
        <v>285</v>
      </c>
    </row>
    <row r="300" spans="1:6" s="127" customFormat="1" ht="12.75" x14ac:dyDescent="0.25">
      <c r="A300" s="1">
        <v>244</v>
      </c>
      <c r="B300" s="265" t="s">
        <v>286</v>
      </c>
      <c r="C300" s="266"/>
      <c r="D300" s="54"/>
      <c r="E300" s="141">
        <f>IFERROR(D300/$C$55,0)</f>
        <v>0</v>
      </c>
      <c r="F300" s="21"/>
    </row>
    <row r="301" spans="1:6" s="127" customFormat="1" ht="12.75" x14ac:dyDescent="0.25">
      <c r="A301" s="1">
        <v>245</v>
      </c>
      <c r="B301" s="265" t="s">
        <v>287</v>
      </c>
      <c r="C301" s="266"/>
      <c r="D301" s="54"/>
      <c r="E301" s="141">
        <f>IFERROR(D301/$C$55,0)</f>
        <v>0</v>
      </c>
      <c r="F301" s="21"/>
    </row>
    <row r="302" spans="1:6" s="44" customFormat="1" ht="12.75" x14ac:dyDescent="0.25">
      <c r="A302" s="1">
        <v>246</v>
      </c>
      <c r="B302" s="265" t="s">
        <v>288</v>
      </c>
      <c r="C302" s="266"/>
      <c r="D302" s="54"/>
      <c r="E302" s="141">
        <f>IFERROR(D302/$C$55,0)</f>
        <v>0</v>
      </c>
      <c r="F302" s="21"/>
    </row>
    <row r="303" spans="1:6" s="21" customFormat="1" ht="12.75" x14ac:dyDescent="0.25">
      <c r="A303" s="1">
        <v>247</v>
      </c>
      <c r="B303" s="253" t="s">
        <v>102</v>
      </c>
      <c r="C303" s="254"/>
      <c r="D303" s="137">
        <f>SUM(D300:D302)</f>
        <v>0</v>
      </c>
      <c r="E303" s="141">
        <f>IFERROR(D303/$C$55,0)</f>
        <v>0</v>
      </c>
      <c r="F303" s="127"/>
    </row>
    <row r="304" spans="1:6" s="21" customFormat="1" ht="12.75" x14ac:dyDescent="0.25">
      <c r="A304" s="1">
        <v>248</v>
      </c>
      <c r="B304" s="255" t="s">
        <v>289</v>
      </c>
      <c r="C304" s="256"/>
      <c r="D304" s="191" t="s">
        <v>144</v>
      </c>
      <c r="E304" s="192" t="s">
        <v>285</v>
      </c>
      <c r="F304" s="44"/>
    </row>
    <row r="305" spans="1:6" s="21" customFormat="1" ht="21.75" customHeight="1" x14ac:dyDescent="0.25">
      <c r="A305" s="1">
        <v>249</v>
      </c>
      <c r="B305" s="257" t="s">
        <v>290</v>
      </c>
      <c r="C305" s="258"/>
      <c r="D305" s="82"/>
      <c r="E305" s="141">
        <f>IFERROR(D305/$C$55,0)</f>
        <v>0</v>
      </c>
    </row>
    <row r="306" spans="1:6" s="21" customFormat="1" ht="19.5" customHeight="1" x14ac:dyDescent="0.25">
      <c r="A306" s="1">
        <v>250</v>
      </c>
      <c r="B306" s="259" t="s">
        <v>291</v>
      </c>
      <c r="C306" s="260"/>
      <c r="D306" s="83"/>
      <c r="E306" s="141">
        <f>IFERROR(D306/$C$55,0)</f>
        <v>0</v>
      </c>
    </row>
    <row r="307" spans="1:6" s="21" customFormat="1" ht="13.5" thickBot="1" x14ac:dyDescent="0.3">
      <c r="A307" s="1"/>
      <c r="B307" s="89"/>
      <c r="D307" s="44"/>
      <c r="E307" s="44"/>
    </row>
    <row r="308" spans="1:6" s="21" customFormat="1" ht="12.75" x14ac:dyDescent="0.25">
      <c r="A308" s="1"/>
      <c r="B308" s="261" t="s">
        <v>292</v>
      </c>
      <c r="C308" s="262"/>
      <c r="D308" s="193" t="s">
        <v>144</v>
      </c>
      <c r="E308" s="192" t="s">
        <v>189</v>
      </c>
    </row>
    <row r="309" spans="1:6" s="21" customFormat="1" ht="27.75" customHeight="1" x14ac:dyDescent="0.25">
      <c r="A309" s="1"/>
      <c r="B309" s="265" t="s">
        <v>293</v>
      </c>
      <c r="C309" s="266"/>
      <c r="D309" s="82"/>
      <c r="E309" s="141">
        <f>IFERROR(D309/$C$55,0)</f>
        <v>0</v>
      </c>
    </row>
    <row r="310" spans="1:6" s="21" customFormat="1" ht="27.75" customHeight="1" thickBot="1" x14ac:dyDescent="0.3">
      <c r="A310" s="1"/>
      <c r="B310" s="279" t="s">
        <v>294</v>
      </c>
      <c r="C310" s="280"/>
      <c r="D310" s="83"/>
      <c r="E310" s="184">
        <f>IFERROR(D310/$C$55,0)</f>
        <v>0</v>
      </c>
    </row>
    <row r="311" spans="1:6" s="126" customFormat="1" ht="18" x14ac:dyDescent="0.25">
      <c r="A311" s="1">
        <v>251</v>
      </c>
      <c r="B311" s="123" t="s">
        <v>295</v>
      </c>
      <c r="C311" s="115"/>
      <c r="D311" s="21"/>
      <c r="E311" s="21"/>
      <c r="F311" s="21"/>
    </row>
    <row r="312" spans="1:6" s="218" customFormat="1" ht="14.25" x14ac:dyDescent="0.25">
      <c r="A312" s="1">
        <v>252</v>
      </c>
      <c r="B312" s="277"/>
      <c r="C312" s="277"/>
      <c r="D312" s="277"/>
      <c r="E312" s="277"/>
      <c r="F312" s="277"/>
    </row>
    <row r="313" spans="1:6" s="133" customFormat="1" ht="15.75" x14ac:dyDescent="0.25">
      <c r="A313" s="15"/>
      <c r="B313" s="250" t="s">
        <v>296</v>
      </c>
      <c r="C313" s="250"/>
      <c r="D313" s="250"/>
      <c r="E313" s="250"/>
      <c r="F313" s="250"/>
    </row>
    <row r="314" spans="1:6" s="21" customFormat="1" ht="15" thickBot="1" x14ac:dyDescent="0.3">
      <c r="A314" s="1">
        <v>284</v>
      </c>
      <c r="B314" s="6"/>
      <c r="C314" s="7"/>
      <c r="D314" s="7"/>
      <c r="E314" s="8"/>
      <c r="F314" s="8"/>
    </row>
    <row r="315" spans="1:6" s="21" customFormat="1" ht="24" x14ac:dyDescent="0.25">
      <c r="A315" s="1">
        <v>285</v>
      </c>
      <c r="B315" s="194" t="s">
        <v>297</v>
      </c>
      <c r="C315" s="195" t="s">
        <v>161</v>
      </c>
      <c r="D315" s="145" t="s">
        <v>164</v>
      </c>
      <c r="E315" s="195" t="s">
        <v>163</v>
      </c>
      <c r="F315" s="79" t="s">
        <v>164</v>
      </c>
    </row>
    <row r="316" spans="1:6" s="21" customFormat="1" ht="12.75" x14ac:dyDescent="0.25">
      <c r="A316" s="1">
        <v>286</v>
      </c>
      <c r="B316" s="196" t="s">
        <v>273</v>
      </c>
      <c r="C316" s="54"/>
      <c r="D316" s="146">
        <f>IFERROR(C316/$C$56,0)</f>
        <v>0</v>
      </c>
      <c r="E316" s="54"/>
      <c r="F316" s="141">
        <f>IFERROR(E316/$C$56,0)</f>
        <v>0</v>
      </c>
    </row>
    <row r="317" spans="1:6" s="21" customFormat="1" ht="12.75" x14ac:dyDescent="0.25">
      <c r="A317" s="1">
        <v>287</v>
      </c>
      <c r="B317" s="196" t="s">
        <v>166</v>
      </c>
      <c r="C317" s="51"/>
      <c r="D317" s="146">
        <f t="shared" ref="D317:F322" si="16">IFERROR(C317/$C$56,0)</f>
        <v>0</v>
      </c>
      <c r="E317" s="51"/>
      <c r="F317" s="141">
        <f t="shared" si="16"/>
        <v>0</v>
      </c>
    </row>
    <row r="318" spans="1:6" s="21" customFormat="1" ht="12.75" x14ac:dyDescent="0.25">
      <c r="A318" s="1">
        <v>288</v>
      </c>
      <c r="B318" s="196" t="s">
        <v>167</v>
      </c>
      <c r="C318" s="54"/>
      <c r="D318" s="146">
        <f t="shared" si="16"/>
        <v>0</v>
      </c>
      <c r="E318" s="54"/>
      <c r="F318" s="141">
        <f t="shared" si="16"/>
        <v>0</v>
      </c>
    </row>
    <row r="319" spans="1:6" s="21" customFormat="1" ht="12.75" x14ac:dyDescent="0.25">
      <c r="A319" s="1">
        <v>289</v>
      </c>
      <c r="B319" s="196" t="s">
        <v>168</v>
      </c>
      <c r="C319" s="54"/>
      <c r="D319" s="146">
        <f t="shared" si="16"/>
        <v>0</v>
      </c>
      <c r="E319" s="54"/>
      <c r="F319" s="141">
        <f t="shared" si="16"/>
        <v>0</v>
      </c>
    </row>
    <row r="320" spans="1:6" s="21" customFormat="1" ht="12.75" x14ac:dyDescent="0.25">
      <c r="A320" s="1">
        <v>290</v>
      </c>
      <c r="B320" s="196" t="s">
        <v>169</v>
      </c>
      <c r="C320" s="54"/>
      <c r="D320" s="146">
        <f t="shared" si="16"/>
        <v>0</v>
      </c>
      <c r="E320" s="54"/>
      <c r="F320" s="141">
        <f t="shared" si="16"/>
        <v>0</v>
      </c>
    </row>
    <row r="321" spans="1:6" s="21" customFormat="1" ht="12.75" x14ac:dyDescent="0.25">
      <c r="A321" s="1">
        <v>291</v>
      </c>
      <c r="B321" s="196" t="s">
        <v>274</v>
      </c>
      <c r="C321" s="54"/>
      <c r="D321" s="146">
        <f t="shared" si="16"/>
        <v>0</v>
      </c>
      <c r="E321" s="54"/>
      <c r="F321" s="141">
        <f t="shared" si="16"/>
        <v>0</v>
      </c>
    </row>
    <row r="322" spans="1:6" s="21" customFormat="1" ht="13.5" thickBot="1" x14ac:dyDescent="0.3">
      <c r="A322" s="1">
        <v>294</v>
      </c>
      <c r="B322" s="105" t="s">
        <v>102</v>
      </c>
      <c r="C322" s="137">
        <f>SUM(C316:C321)</f>
        <v>0</v>
      </c>
      <c r="D322" s="183">
        <f t="shared" si="16"/>
        <v>0</v>
      </c>
      <c r="E322" s="137">
        <f>SUM(E316:E321)</f>
        <v>0</v>
      </c>
      <c r="F322" s="184">
        <f t="shared" si="16"/>
        <v>0</v>
      </c>
    </row>
    <row r="323" spans="1:6" s="21" customFormat="1" ht="13.5" thickBot="1" x14ac:dyDescent="0.3">
      <c r="A323" s="1">
        <v>295</v>
      </c>
      <c r="B323" s="197"/>
      <c r="E323" s="6"/>
      <c r="F323" s="6"/>
    </row>
    <row r="324" spans="1:6" s="21" customFormat="1" ht="36" x14ac:dyDescent="0.25">
      <c r="A324" s="1">
        <v>302</v>
      </c>
      <c r="B324" s="194" t="s">
        <v>298</v>
      </c>
      <c r="C324" s="198" t="s">
        <v>144</v>
      </c>
      <c r="D324" s="158" t="s">
        <v>189</v>
      </c>
      <c r="E324" s="6"/>
      <c r="F324" s="6"/>
    </row>
    <row r="325" spans="1:6" s="21" customFormat="1" ht="12.75" x14ac:dyDescent="0.25">
      <c r="A325" s="1">
        <v>303</v>
      </c>
      <c r="B325" s="196" t="s">
        <v>299</v>
      </c>
      <c r="C325" s="54"/>
      <c r="D325" s="141">
        <f t="shared" ref="D325:D330" si="17">IFERROR(C325/$C$56,0)</f>
        <v>0</v>
      </c>
      <c r="E325" s="6"/>
      <c r="F325" s="6"/>
    </row>
    <row r="326" spans="1:6" s="21" customFormat="1" ht="12.75" x14ac:dyDescent="0.25">
      <c r="A326" s="1">
        <v>304</v>
      </c>
      <c r="B326" s="196" t="s">
        <v>300</v>
      </c>
      <c r="C326" s="54"/>
      <c r="D326" s="141">
        <f t="shared" si="17"/>
        <v>0</v>
      </c>
      <c r="E326" s="6"/>
      <c r="F326" s="6"/>
    </row>
    <row r="327" spans="1:6" s="21" customFormat="1" ht="12.75" x14ac:dyDescent="0.25">
      <c r="A327" s="1">
        <v>305</v>
      </c>
      <c r="B327" s="196" t="s">
        <v>301</v>
      </c>
      <c r="C327" s="54"/>
      <c r="D327" s="141">
        <f t="shared" si="17"/>
        <v>0</v>
      </c>
      <c r="E327" s="6"/>
      <c r="F327" s="6"/>
    </row>
    <row r="328" spans="1:6" s="21" customFormat="1" ht="12.75" x14ac:dyDescent="0.25">
      <c r="A328" s="1">
        <v>306</v>
      </c>
      <c r="B328" s="196" t="s">
        <v>166</v>
      </c>
      <c r="C328" s="54"/>
      <c r="D328" s="141">
        <f t="shared" si="17"/>
        <v>0</v>
      </c>
      <c r="E328" s="6"/>
      <c r="F328" s="6"/>
    </row>
    <row r="329" spans="1:6" s="21" customFormat="1" ht="12.75" x14ac:dyDescent="0.25">
      <c r="A329" s="1">
        <v>308</v>
      </c>
      <c r="B329" s="196" t="s">
        <v>302</v>
      </c>
      <c r="C329" s="54"/>
      <c r="D329" s="141">
        <f t="shared" si="17"/>
        <v>0</v>
      </c>
      <c r="E329" s="6"/>
      <c r="F329" s="6"/>
    </row>
    <row r="330" spans="1:6" s="21" customFormat="1" ht="13.5" thickBot="1" x14ac:dyDescent="0.3">
      <c r="A330" s="1">
        <v>310</v>
      </c>
      <c r="B330" s="199" t="s">
        <v>102</v>
      </c>
      <c r="C330" s="137">
        <f>SUM(C325:C329)</f>
        <v>0</v>
      </c>
      <c r="D330" s="184">
        <f t="shared" si="17"/>
        <v>0</v>
      </c>
      <c r="E330" s="6"/>
      <c r="F330" s="6"/>
    </row>
    <row r="331" spans="1:6" s="21" customFormat="1" ht="13.5" thickBot="1" x14ac:dyDescent="0.3">
      <c r="A331" s="1">
        <v>311</v>
      </c>
      <c r="B331" s="6"/>
      <c r="C331" s="200"/>
      <c r="D331" s="201"/>
      <c r="E331" s="6"/>
      <c r="F331" s="6"/>
    </row>
    <row r="332" spans="1:6" s="21" customFormat="1" ht="12.75" x14ac:dyDescent="0.25">
      <c r="A332" s="1">
        <v>318</v>
      </c>
      <c r="B332" s="202" t="s">
        <v>303</v>
      </c>
      <c r="C332" s="198" t="s">
        <v>144</v>
      </c>
      <c r="D332" s="158" t="s">
        <v>189</v>
      </c>
    </row>
    <row r="333" spans="1:6" s="21" customFormat="1" ht="24" x14ac:dyDescent="0.25">
      <c r="A333" s="1">
        <v>319</v>
      </c>
      <c r="B333" s="160" t="s">
        <v>304</v>
      </c>
      <c r="C333" s="54"/>
      <c r="D333" s="141">
        <f>IFERROR(C333/$C$56,0)</f>
        <v>0</v>
      </c>
    </row>
    <row r="334" spans="1:6" s="21" customFormat="1" ht="12.75" x14ac:dyDescent="0.25">
      <c r="A334" s="1">
        <v>321</v>
      </c>
      <c r="B334" s="196" t="s">
        <v>305</v>
      </c>
      <c r="C334" s="54"/>
      <c r="D334" s="141">
        <f>IFERROR(C334/$C$56,0)</f>
        <v>0</v>
      </c>
    </row>
    <row r="335" spans="1:6" s="21" customFormat="1" ht="12.75" x14ac:dyDescent="0.25">
      <c r="A335" s="1">
        <v>322</v>
      </c>
      <c r="B335" s="196" t="s">
        <v>306</v>
      </c>
      <c r="C335" s="54"/>
      <c r="D335" s="141">
        <f>IFERROR(C335/$C$56,0)</f>
        <v>0</v>
      </c>
    </row>
    <row r="336" spans="1:6" s="21" customFormat="1" ht="13.5" thickBot="1" x14ac:dyDescent="0.3">
      <c r="A336" s="1">
        <v>323</v>
      </c>
      <c r="B336" s="105" t="s">
        <v>102</v>
      </c>
      <c r="C336" s="137">
        <f>SUM(C333:C335)</f>
        <v>0</v>
      </c>
      <c r="D336" s="184">
        <f>IFERROR(C336/$C$56,0)</f>
        <v>0</v>
      </c>
    </row>
    <row r="337" spans="1:5" s="21" customFormat="1" ht="13.5" thickBot="1" x14ac:dyDescent="0.3">
      <c r="A337" s="1">
        <v>324</v>
      </c>
      <c r="B337" s="89"/>
    </row>
    <row r="338" spans="1:5" s="21" customFormat="1" ht="36" x14ac:dyDescent="0.25">
      <c r="A338" s="1">
        <v>325</v>
      </c>
      <c r="B338" s="203" t="s">
        <v>307</v>
      </c>
      <c r="C338" s="162" t="s">
        <v>144</v>
      </c>
      <c r="D338" s="158" t="s">
        <v>189</v>
      </c>
    </row>
    <row r="339" spans="1:5" s="21" customFormat="1" ht="24" x14ac:dyDescent="0.25">
      <c r="A339" s="1">
        <v>326</v>
      </c>
      <c r="B339" s="160" t="s">
        <v>308</v>
      </c>
      <c r="C339" s="92"/>
      <c r="D339" s="141">
        <f>IFERROR(C339/$C$333,0)</f>
        <v>0</v>
      </c>
    </row>
    <row r="340" spans="1:5" s="21" customFormat="1" ht="12.75" x14ac:dyDescent="0.25">
      <c r="A340" s="1">
        <v>327</v>
      </c>
      <c r="B340" s="160" t="s">
        <v>309</v>
      </c>
      <c r="C340" s="54"/>
      <c r="D340" s="141">
        <f t="shared" ref="D340:D350" si="18">IFERROR(C340/$C$333,0)</f>
        <v>0</v>
      </c>
    </row>
    <row r="341" spans="1:5" s="21" customFormat="1" ht="12.75" x14ac:dyDescent="0.25">
      <c r="A341" s="1">
        <v>328</v>
      </c>
      <c r="B341" s="160" t="s">
        <v>310</v>
      </c>
      <c r="C341" s="54"/>
      <c r="D341" s="141">
        <f t="shared" si="18"/>
        <v>0</v>
      </c>
    </row>
    <row r="342" spans="1:5" s="21" customFormat="1" ht="12.75" x14ac:dyDescent="0.25">
      <c r="A342" s="132">
        <v>329</v>
      </c>
      <c r="B342" s="160" t="s">
        <v>311</v>
      </c>
      <c r="C342" s="54"/>
      <c r="D342" s="141">
        <f t="shared" si="18"/>
        <v>0</v>
      </c>
    </row>
    <row r="343" spans="1:5" s="21" customFormat="1" ht="12.75" x14ac:dyDescent="0.25">
      <c r="A343" s="1"/>
      <c r="B343" s="160" t="s">
        <v>312</v>
      </c>
      <c r="C343" s="54"/>
      <c r="D343" s="141">
        <f t="shared" si="18"/>
        <v>0</v>
      </c>
    </row>
    <row r="344" spans="1:5" s="21" customFormat="1" ht="12.75" x14ac:dyDescent="0.25">
      <c r="A344" s="1"/>
      <c r="B344" s="160" t="s">
        <v>313</v>
      </c>
      <c r="C344" s="54"/>
      <c r="D344" s="141">
        <f t="shared" si="18"/>
        <v>0</v>
      </c>
    </row>
    <row r="345" spans="1:5" s="21" customFormat="1" ht="24" x14ac:dyDescent="0.25">
      <c r="A345" s="1">
        <v>330</v>
      </c>
      <c r="B345" s="160" t="s">
        <v>314</v>
      </c>
      <c r="C345" s="54"/>
      <c r="D345" s="141">
        <f t="shared" si="18"/>
        <v>0</v>
      </c>
    </row>
    <row r="346" spans="1:5" s="21" customFormat="1" ht="24" x14ac:dyDescent="0.25">
      <c r="A346" s="1">
        <v>331</v>
      </c>
      <c r="B346" s="160" t="s">
        <v>315</v>
      </c>
      <c r="C346" s="92"/>
      <c r="D346" s="141">
        <f t="shared" si="18"/>
        <v>0</v>
      </c>
    </row>
    <row r="347" spans="1:5" s="21" customFormat="1" ht="12.75" x14ac:dyDescent="0.25">
      <c r="A347" s="1"/>
      <c r="B347" s="160" t="s">
        <v>316</v>
      </c>
      <c r="C347" s="92"/>
      <c r="D347" s="141">
        <f t="shared" si="18"/>
        <v>0</v>
      </c>
    </row>
    <row r="348" spans="1:5" s="21" customFormat="1" ht="12.75" x14ac:dyDescent="0.25">
      <c r="A348" s="1"/>
      <c r="B348" s="160" t="s">
        <v>317</v>
      </c>
      <c r="C348" s="92"/>
      <c r="D348" s="141">
        <f t="shared" si="18"/>
        <v>0</v>
      </c>
    </row>
    <row r="349" spans="1:5" s="21" customFormat="1" ht="12.75" x14ac:dyDescent="0.25">
      <c r="A349" s="1"/>
      <c r="B349" s="160" t="s">
        <v>318</v>
      </c>
      <c r="C349" s="54"/>
      <c r="D349" s="141">
        <f t="shared" si="18"/>
        <v>0</v>
      </c>
    </row>
    <row r="350" spans="1:5" s="21" customFormat="1" ht="12.75" x14ac:dyDescent="0.25">
      <c r="A350" s="1">
        <v>333</v>
      </c>
      <c r="B350" s="205" t="s">
        <v>102</v>
      </c>
      <c r="C350" s="137">
        <f>SUM(C339:C349)</f>
        <v>0</v>
      </c>
      <c r="D350" s="141">
        <f t="shared" si="18"/>
        <v>0</v>
      </c>
    </row>
    <row r="351" spans="1:5" s="21" customFormat="1" ht="24" x14ac:dyDescent="0.25">
      <c r="A351" s="1"/>
      <c r="B351" s="206" t="s">
        <v>319</v>
      </c>
      <c r="C351" s="108"/>
      <c r="D351" s="108"/>
      <c r="E351" s="109"/>
    </row>
    <row r="352" spans="1:5" s="21" customFormat="1" ht="12.75" x14ac:dyDescent="0.25">
      <c r="A352" s="1">
        <v>334</v>
      </c>
      <c r="B352" s="6"/>
      <c r="C352" s="115"/>
    </row>
    <row r="353" spans="1:6" s="21" customFormat="1" ht="26.25" customHeight="1" x14ac:dyDescent="0.25">
      <c r="A353" s="1">
        <v>335</v>
      </c>
      <c r="B353" s="251" t="s">
        <v>320</v>
      </c>
      <c r="C353" s="252"/>
      <c r="D353" s="207" t="s">
        <v>321</v>
      </c>
      <c r="E353" s="158" t="s">
        <v>145</v>
      </c>
    </row>
    <row r="354" spans="1:6" s="21" customFormat="1" ht="18.75" customHeight="1" x14ac:dyDescent="0.25">
      <c r="A354" s="1">
        <v>336</v>
      </c>
      <c r="B354" s="263" t="s">
        <v>322</v>
      </c>
      <c r="C354" s="264"/>
      <c r="D354" s="54"/>
      <c r="E354" s="141">
        <f>IFERROR(D354/$C$143,0)</f>
        <v>0</v>
      </c>
    </row>
    <row r="355" spans="1:6" s="21" customFormat="1" ht="22.5" customHeight="1" x14ac:dyDescent="0.25">
      <c r="A355" s="1">
        <v>337</v>
      </c>
      <c r="B355" s="248" t="s">
        <v>323</v>
      </c>
      <c r="C355" s="249"/>
      <c r="D355" s="55"/>
      <c r="E355" s="141">
        <f>IFERROR(D355/$C$143,0)</f>
        <v>0</v>
      </c>
    </row>
    <row r="356" spans="1:6" s="21" customFormat="1" ht="12.75" x14ac:dyDescent="0.25">
      <c r="A356" s="1"/>
      <c r="B356" s="43"/>
      <c r="C356" s="43"/>
      <c r="D356" s="90"/>
      <c r="E356" s="149"/>
    </row>
    <row r="357" spans="1:6" s="126" customFormat="1" ht="18" x14ac:dyDescent="0.25">
      <c r="A357" s="1">
        <v>338</v>
      </c>
      <c r="B357" s="244" t="s">
        <v>324</v>
      </c>
      <c r="C357" s="244"/>
      <c r="D357" s="244"/>
      <c r="E357" s="244"/>
      <c r="F357" s="244"/>
    </row>
    <row r="358" spans="1:6" s="204" customFormat="1" ht="12.75" x14ac:dyDescent="0.25">
      <c r="A358" s="208">
        <v>339</v>
      </c>
      <c r="B358" s="245"/>
      <c r="C358" s="245"/>
      <c r="D358" s="245"/>
      <c r="E358" s="245"/>
      <c r="F358" s="245"/>
    </row>
    <row r="359" spans="1:6" s="17" customFormat="1" ht="31.5" x14ac:dyDescent="0.25">
      <c r="A359" s="15">
        <v>340</v>
      </c>
      <c r="B359" s="16" t="s">
        <v>325</v>
      </c>
      <c r="C359" s="76"/>
      <c r="D359" s="16"/>
      <c r="E359" s="16"/>
      <c r="F359" s="16"/>
    </row>
    <row r="360" spans="1:6" s="219" customFormat="1" ht="15" x14ac:dyDescent="0.25">
      <c r="A360" s="1">
        <v>341</v>
      </c>
      <c r="B360" s="6"/>
      <c r="C360" s="77"/>
      <c r="D360" s="77"/>
      <c r="E360" s="110"/>
      <c r="F360" s="110"/>
    </row>
    <row r="361" spans="1:6" s="21" customFormat="1" ht="48" x14ac:dyDescent="0.25">
      <c r="A361" s="1">
        <v>344</v>
      </c>
      <c r="B361" s="209" t="s">
        <v>326</v>
      </c>
      <c r="C361" s="210" t="s">
        <v>327</v>
      </c>
      <c r="D361" s="210" t="s">
        <v>328</v>
      </c>
      <c r="E361" s="210" t="s">
        <v>329</v>
      </c>
    </row>
    <row r="362" spans="1:6" s="21" customFormat="1" ht="12.75" x14ac:dyDescent="0.25">
      <c r="A362" s="1">
        <v>345</v>
      </c>
      <c r="B362" s="211" t="s">
        <v>330</v>
      </c>
      <c r="C362" s="212"/>
      <c r="D362" s="212"/>
      <c r="E362" s="213"/>
    </row>
    <row r="363" spans="1:6" s="21" customFormat="1" ht="12.75" x14ac:dyDescent="0.25">
      <c r="A363" s="1">
        <v>346</v>
      </c>
      <c r="B363" s="211" t="s">
        <v>331</v>
      </c>
      <c r="C363" s="212"/>
      <c r="D363" s="212"/>
      <c r="E363" s="213"/>
    </row>
    <row r="364" spans="1:6" s="21" customFormat="1" ht="12.75" x14ac:dyDescent="0.25">
      <c r="A364" s="1">
        <v>347</v>
      </c>
      <c r="B364" s="211" t="s">
        <v>332</v>
      </c>
      <c r="C364" s="212"/>
      <c r="D364" s="212"/>
      <c r="E364" s="213"/>
    </row>
    <row r="365" spans="1:6" s="21" customFormat="1" ht="24" x14ac:dyDescent="0.25">
      <c r="A365" s="1"/>
      <c r="B365" s="211" t="s">
        <v>333</v>
      </c>
      <c r="C365" s="212"/>
      <c r="D365" s="212"/>
      <c r="E365" s="213"/>
    </row>
    <row r="366" spans="1:6" s="21" customFormat="1" ht="12.75" x14ac:dyDescent="0.25">
      <c r="A366" s="1"/>
      <c r="B366" s="211" t="s">
        <v>334</v>
      </c>
      <c r="C366" s="212"/>
      <c r="D366" s="212"/>
      <c r="E366" s="213"/>
    </row>
    <row r="367" spans="1:6" s="21" customFormat="1" ht="12.75" x14ac:dyDescent="0.25">
      <c r="A367" s="1">
        <v>348</v>
      </c>
      <c r="B367" s="211" t="s">
        <v>335</v>
      </c>
      <c r="C367" s="212"/>
      <c r="D367" s="212"/>
      <c r="E367" s="213"/>
    </row>
    <row r="368" spans="1:6" s="21" customFormat="1" ht="12.75" x14ac:dyDescent="0.25">
      <c r="A368" s="1">
        <v>349</v>
      </c>
      <c r="B368" s="211" t="s">
        <v>336</v>
      </c>
      <c r="C368" s="212"/>
      <c r="D368" s="212"/>
      <c r="E368" s="213"/>
    </row>
    <row r="369" spans="1:5" s="21" customFormat="1" ht="12.75" x14ac:dyDescent="0.25">
      <c r="A369" s="1"/>
      <c r="B369" s="211" t="s">
        <v>337</v>
      </c>
      <c r="C369" s="212"/>
      <c r="D369" s="212"/>
      <c r="E369" s="213"/>
    </row>
    <row r="370" spans="1:5" s="21" customFormat="1" ht="12.75" x14ac:dyDescent="0.25">
      <c r="A370" s="1">
        <v>366</v>
      </c>
      <c r="B370" s="211" t="s">
        <v>338</v>
      </c>
      <c r="C370" s="212"/>
      <c r="D370" s="212"/>
      <c r="E370" s="213"/>
    </row>
    <row r="371" spans="1:5" s="21" customFormat="1" ht="12.75" x14ac:dyDescent="0.25">
      <c r="A371" s="1"/>
      <c r="B371" s="211" t="s">
        <v>339</v>
      </c>
      <c r="C371" s="212"/>
      <c r="D371" s="212"/>
      <c r="E371" s="213"/>
    </row>
    <row r="372" spans="1:5" s="21" customFormat="1" ht="12.75" x14ac:dyDescent="0.25">
      <c r="A372" s="1"/>
      <c r="B372" s="211" t="s">
        <v>340</v>
      </c>
      <c r="C372" s="212"/>
      <c r="D372" s="212"/>
      <c r="E372" s="213"/>
    </row>
    <row r="373" spans="1:5" s="21" customFormat="1" ht="12.75" x14ac:dyDescent="0.25">
      <c r="A373" s="1"/>
      <c r="B373" s="211" t="s">
        <v>92</v>
      </c>
      <c r="C373" s="212"/>
      <c r="D373" s="212"/>
      <c r="E373" s="213"/>
    </row>
    <row r="374" spans="1:5" s="21" customFormat="1" ht="12.75" x14ac:dyDescent="0.25">
      <c r="A374" s="1"/>
      <c r="B374" s="211" t="s">
        <v>341</v>
      </c>
      <c r="C374" s="212"/>
      <c r="D374" s="212"/>
      <c r="E374" s="213"/>
    </row>
    <row r="375" spans="1:5" s="21" customFormat="1" ht="12.75" x14ac:dyDescent="0.25">
      <c r="A375" s="1">
        <v>352</v>
      </c>
      <c r="B375" s="211" t="s">
        <v>342</v>
      </c>
      <c r="C375" s="212"/>
      <c r="D375" s="212"/>
      <c r="E375" s="213"/>
    </row>
    <row r="376" spans="1:5" s="21" customFormat="1" ht="12.75" x14ac:dyDescent="0.25">
      <c r="A376" s="1">
        <v>353</v>
      </c>
      <c r="B376" s="211" t="s">
        <v>343</v>
      </c>
      <c r="C376" s="212"/>
      <c r="D376" s="212"/>
      <c r="E376" s="213"/>
    </row>
    <row r="377" spans="1:5" s="21" customFormat="1" ht="12.75" x14ac:dyDescent="0.25">
      <c r="A377" s="1">
        <v>354</v>
      </c>
      <c r="B377" s="211" t="s">
        <v>344</v>
      </c>
      <c r="C377" s="212"/>
      <c r="D377" s="212"/>
      <c r="E377" s="213"/>
    </row>
    <row r="378" spans="1:5" s="21" customFormat="1" ht="12.75" x14ac:dyDescent="0.25">
      <c r="A378" s="1">
        <v>355</v>
      </c>
      <c r="B378" s="211" t="s">
        <v>345</v>
      </c>
      <c r="C378" s="212"/>
      <c r="D378" s="212"/>
      <c r="E378" s="213"/>
    </row>
    <row r="379" spans="1:5" s="21" customFormat="1" ht="12.75" x14ac:dyDescent="0.25">
      <c r="A379" s="1"/>
      <c r="B379" s="211" t="s">
        <v>346</v>
      </c>
      <c r="C379" s="212"/>
      <c r="D379" s="212"/>
      <c r="E379" s="213"/>
    </row>
    <row r="380" spans="1:5" s="21" customFormat="1" ht="12.75" x14ac:dyDescent="0.25">
      <c r="A380" s="1">
        <v>357</v>
      </c>
      <c r="B380" s="211" t="s">
        <v>347</v>
      </c>
      <c r="C380" s="212"/>
      <c r="D380" s="212"/>
      <c r="E380" s="213"/>
    </row>
    <row r="381" spans="1:5" s="21" customFormat="1" ht="12.75" x14ac:dyDescent="0.25">
      <c r="A381" s="1">
        <v>358</v>
      </c>
      <c r="B381" s="211" t="s">
        <v>348</v>
      </c>
      <c r="C381" s="212"/>
      <c r="D381" s="212"/>
      <c r="E381" s="213"/>
    </row>
    <row r="382" spans="1:5" s="21" customFormat="1" ht="12.75" x14ac:dyDescent="0.25">
      <c r="A382" s="1">
        <v>364</v>
      </c>
      <c r="B382" s="211" t="s">
        <v>349</v>
      </c>
      <c r="C382" s="212"/>
      <c r="D382" s="212"/>
      <c r="E382" s="213"/>
    </row>
    <row r="383" spans="1:5" s="21" customFormat="1" ht="12.75" x14ac:dyDescent="0.25">
      <c r="A383" s="1"/>
      <c r="B383" s="211" t="s">
        <v>350</v>
      </c>
      <c r="C383" s="212"/>
      <c r="D383" s="212"/>
      <c r="E383" s="213"/>
    </row>
    <row r="384" spans="1:5" s="21" customFormat="1" ht="12.75" x14ac:dyDescent="0.25">
      <c r="A384" s="1"/>
      <c r="B384" s="22" t="s">
        <v>351</v>
      </c>
      <c r="C384" s="212"/>
      <c r="D384" s="212"/>
      <c r="E384" s="213"/>
    </row>
    <row r="385" spans="1:6" s="21" customFormat="1" ht="12.75" x14ac:dyDescent="0.25">
      <c r="A385" s="1">
        <v>372</v>
      </c>
      <c r="B385" s="22" t="s">
        <v>352</v>
      </c>
      <c r="C385" s="212"/>
      <c r="D385" s="212"/>
      <c r="E385" s="213"/>
    </row>
    <row r="386" spans="1:6" s="21" customFormat="1" ht="12.75" x14ac:dyDescent="0.25">
      <c r="A386" s="1"/>
      <c r="B386" s="22" t="s">
        <v>353</v>
      </c>
      <c r="C386" s="212"/>
      <c r="D386" s="212"/>
      <c r="E386" s="213"/>
    </row>
    <row r="387" spans="1:6" ht="14.25" x14ac:dyDescent="0.25">
      <c r="A387" s="1">
        <v>373</v>
      </c>
      <c r="B387" s="214" t="s">
        <v>260</v>
      </c>
      <c r="C387" s="212"/>
      <c r="D387" s="212"/>
      <c r="E387" s="213"/>
      <c r="F387" s="21"/>
    </row>
    <row r="388" spans="1:6" ht="14.25" x14ac:dyDescent="0.25">
      <c r="A388" s="1">
        <v>374</v>
      </c>
      <c r="B388" s="215" t="s">
        <v>102</v>
      </c>
      <c r="C388" s="137">
        <f>SUM(C362:C387)</f>
        <v>0</v>
      </c>
      <c r="D388" s="137">
        <f>SUM(D362:D387)</f>
        <v>0</v>
      </c>
      <c r="E388" s="137">
        <f>SUM(E362:E387)</f>
        <v>0</v>
      </c>
      <c r="F388" s="21"/>
    </row>
    <row r="389" spans="1:6" s="21" customFormat="1" ht="24" x14ac:dyDescent="0.25">
      <c r="A389" s="1"/>
      <c r="B389" s="216" t="s">
        <v>354</v>
      </c>
      <c r="C389" s="108"/>
      <c r="D389" s="108"/>
      <c r="E389" s="108"/>
      <c r="F389" s="109"/>
    </row>
    <row r="390" spans="1:6" s="21" customFormat="1" ht="14.25" x14ac:dyDescent="0.25">
      <c r="A390" s="1"/>
      <c r="B390" s="6"/>
      <c r="C390" s="217"/>
      <c r="D390" s="217"/>
      <c r="E390" s="217"/>
      <c r="F390" s="217"/>
    </row>
    <row r="391" spans="1:6" s="21" customFormat="1" ht="14.25" x14ac:dyDescent="0.25">
      <c r="A391" s="1"/>
      <c r="B391" s="246" t="s">
        <v>355</v>
      </c>
      <c r="C391" s="246"/>
      <c r="D391" s="246"/>
      <c r="E391" s="217"/>
      <c r="F391" s="217"/>
    </row>
    <row r="392" spans="1:6" ht="14.25" x14ac:dyDescent="0.25">
      <c r="A392" s="1">
        <v>395</v>
      </c>
      <c r="B392" s="247"/>
      <c r="C392" s="247"/>
      <c r="D392" s="247"/>
      <c r="E392" s="247"/>
      <c r="F392" s="247"/>
    </row>
  </sheetData>
  <sheetProtection sheet="1" objects="1" scenarios="1"/>
  <protectedRanges>
    <protectedRange sqref="B6" name="Plage16_6_1_1"/>
    <protectedRange sqref="E12 C12:C13" name="Plage1_1_1"/>
    <protectedRange sqref="D34" name="Plage63_1_1"/>
    <protectedRange sqref="D16" name="Plage6_1_1"/>
    <protectedRange sqref="D16" name="Plage7_1_1"/>
    <protectedRange sqref="C35:C37 D35:N35" name="Plage14_1_1"/>
    <protectedRange sqref="F14 F10:F11" name="Plage52_1_1"/>
    <protectedRange sqref="B38" name="Plage15_3_1_1"/>
    <protectedRange sqref="H47:I47 D47:F47" name="Plage16_9_1_1"/>
    <protectedRange sqref="D48:F48 D66:F66" name="Plage16_10_1_1"/>
    <protectedRange sqref="C55 F101 C78:C79 C143:D143 C144:C146 C67:D67 C61:D64 D69 D144:D147 D75:D79 D81:D84 C57:C58 D54:D58" name="Plage18_2_1"/>
    <protectedRange sqref="C150:C154" name="Plage40_1_1"/>
    <protectedRange sqref="C333:C335 C349 C340:C345" name="Plage44_1_1"/>
    <protectedRange sqref="C74 C80:C85 D85" name="Plage46_1_1"/>
    <protectedRange sqref="C359" name="Plage51_1_1"/>
    <protectedRange sqref="C119:D135" name="Plage53_1_1"/>
    <protectedRange sqref="C362:C387" name="Plage55_1_1"/>
    <protectedRange sqref="C354:C358 C392 E270:E276 C270:C276 C242:C243" name="Plage34_1_1"/>
    <protectedRange sqref="E171:E183 C171:C183 E187:E199 C187:C199 C325:C329 C160 C162:C165 E160 E162:E165 C316 C318:C321 E316 E318:E321 C281 C283:C286 E281 E283:E286" name="Plage20_1_1"/>
    <protectedRange sqref="G163:G164" name="Plage22_1_1"/>
    <protectedRange sqref="D305:D306 D300:D303 D309:D310 C249:C266 D242:D243" name="Plage24_1_1"/>
    <protectedRange sqref="D215:D219 C290:C296" name="Plage70_1_1"/>
    <protectedRange sqref="D220:D221 C203:D203 C211:D212" name="Plage31_2_1"/>
    <protectedRange sqref="C89:E99" name="Plage50_1_1"/>
    <protectedRange sqref="C204:D210" name="Plage31_1_1_1"/>
    <protectedRange sqref="D70" name="Plage18_1_1_1"/>
  </protectedRanges>
  <dataConsolidate/>
  <mergeCells count="85">
    <mergeCell ref="E12:F12"/>
    <mergeCell ref="C1:D1"/>
    <mergeCell ref="E3:F3"/>
    <mergeCell ref="E4:F4"/>
    <mergeCell ref="C10:F10"/>
    <mergeCell ref="C11:F11"/>
    <mergeCell ref="B72:F72"/>
    <mergeCell ref="E13:F13"/>
    <mergeCell ref="C14:F14"/>
    <mergeCell ref="E15:F15"/>
    <mergeCell ref="E16:F16"/>
    <mergeCell ref="C17:E17"/>
    <mergeCell ref="C20:F20"/>
    <mergeCell ref="C21:F21"/>
    <mergeCell ref="B27:F27"/>
    <mergeCell ref="B48:F48"/>
    <mergeCell ref="B65:F65"/>
    <mergeCell ref="B66:F66"/>
    <mergeCell ref="B206:C206"/>
    <mergeCell ref="E78:F78"/>
    <mergeCell ref="B102:F102"/>
    <mergeCell ref="D105:F106"/>
    <mergeCell ref="E109:F109"/>
    <mergeCell ref="B116:F116"/>
    <mergeCell ref="B137:F137"/>
    <mergeCell ref="B138:F138"/>
    <mergeCell ref="B202:C202"/>
    <mergeCell ref="B203:C203"/>
    <mergeCell ref="B204:C204"/>
    <mergeCell ref="B205:C205"/>
    <mergeCell ref="B219:C219"/>
    <mergeCell ref="B207:C207"/>
    <mergeCell ref="B208:C208"/>
    <mergeCell ref="B209:C209"/>
    <mergeCell ref="B210:C210"/>
    <mergeCell ref="B211:C211"/>
    <mergeCell ref="B212:C212"/>
    <mergeCell ref="B214:C214"/>
    <mergeCell ref="B215:C215"/>
    <mergeCell ref="B216:C216"/>
    <mergeCell ref="B217:C217"/>
    <mergeCell ref="B218:C218"/>
    <mergeCell ref="B235:C235"/>
    <mergeCell ref="B220:C220"/>
    <mergeCell ref="B221:C221"/>
    <mergeCell ref="B223:C223"/>
    <mergeCell ref="B224:C224"/>
    <mergeCell ref="B225:C225"/>
    <mergeCell ref="B226:C226"/>
    <mergeCell ref="B228:C228"/>
    <mergeCell ref="B229:C229"/>
    <mergeCell ref="B230:C230"/>
    <mergeCell ref="B231:C231"/>
    <mergeCell ref="B234:C234"/>
    <mergeCell ref="B227:C227"/>
    <mergeCell ref="B232:C232"/>
    <mergeCell ref="B233:C233"/>
    <mergeCell ref="B354:C354"/>
    <mergeCell ref="B302:C302"/>
    <mergeCell ref="B236:C236"/>
    <mergeCell ref="B237:C237"/>
    <mergeCell ref="B241:C241"/>
    <mergeCell ref="B242:C242"/>
    <mergeCell ref="B243:C243"/>
    <mergeCell ref="B245:F245"/>
    <mergeCell ref="B246:F246"/>
    <mergeCell ref="B278:F278"/>
    <mergeCell ref="B299:C299"/>
    <mergeCell ref="B300:C300"/>
    <mergeCell ref="B301:C301"/>
    <mergeCell ref="B309:C309"/>
    <mergeCell ref="B310:C310"/>
    <mergeCell ref="B312:F312"/>
    <mergeCell ref="B313:F313"/>
    <mergeCell ref="B353:C353"/>
    <mergeCell ref="B303:C303"/>
    <mergeCell ref="B304:C304"/>
    <mergeCell ref="B305:C305"/>
    <mergeCell ref="B306:C306"/>
    <mergeCell ref="B308:C308"/>
    <mergeCell ref="B357:F357"/>
    <mergeCell ref="B358:F358"/>
    <mergeCell ref="B391:D391"/>
    <mergeCell ref="B392:F392"/>
    <mergeCell ref="B355:C355"/>
  </mergeCells>
  <conditionalFormatting sqref="C1">
    <cfRule type="containsBlanks" dxfId="61" priority="64" stopIfTrue="1">
      <formula>LEN(TRIM(C1))=0</formula>
    </cfRule>
  </conditionalFormatting>
  <conditionalFormatting sqref="D54:D58">
    <cfRule type="cellIs" dxfId="60" priority="63" stopIfTrue="1" operator="equal">
      <formula>0</formula>
    </cfRule>
  </conditionalFormatting>
  <conditionalFormatting sqref="D61:D64">
    <cfRule type="cellIs" dxfId="59" priority="62" stopIfTrue="1" operator="equal">
      <formula>0</formula>
    </cfRule>
  </conditionalFormatting>
  <conditionalFormatting sqref="D69">
    <cfRule type="cellIs" dxfId="58" priority="61" stopIfTrue="1" operator="equal">
      <formula>0</formula>
    </cfRule>
  </conditionalFormatting>
  <conditionalFormatting sqref="D76:D77">
    <cfRule type="cellIs" dxfId="57" priority="60" stopIfTrue="1" operator="equal">
      <formula>0</formula>
    </cfRule>
  </conditionalFormatting>
  <conditionalFormatting sqref="C78">
    <cfRule type="cellIs" dxfId="56" priority="57" stopIfTrue="1" operator="equal">
      <formula>0</formula>
    </cfRule>
    <cfRule type="cellIs" dxfId="55" priority="58" stopIfTrue="1" operator="equal">
      <formula>0</formula>
    </cfRule>
    <cfRule type="cellIs" priority="59" stopIfTrue="1" operator="equal">
      <formula>0</formula>
    </cfRule>
  </conditionalFormatting>
  <conditionalFormatting sqref="C85:D85">
    <cfRule type="cellIs" dxfId="54" priority="56" stopIfTrue="1" operator="equal">
      <formula>0</formula>
    </cfRule>
  </conditionalFormatting>
  <conditionalFormatting sqref="C100:E100">
    <cfRule type="cellIs" dxfId="53" priority="55" stopIfTrue="1" operator="equal">
      <formula>0</formula>
    </cfRule>
  </conditionalFormatting>
  <conditionalFormatting sqref="D109:D110">
    <cfRule type="cellIs" dxfId="52" priority="54" stopIfTrue="1" operator="equal">
      <formula>0</formula>
    </cfRule>
  </conditionalFormatting>
  <conditionalFormatting sqref="D143:D147">
    <cfRule type="cellIs" dxfId="51" priority="53" stopIfTrue="1" operator="equal">
      <formula>0</formula>
    </cfRule>
  </conditionalFormatting>
  <conditionalFormatting sqref="D150:D155">
    <cfRule type="cellIs" dxfId="50" priority="52" stopIfTrue="1" operator="equal">
      <formula>0</formula>
    </cfRule>
  </conditionalFormatting>
  <conditionalFormatting sqref="C147">
    <cfRule type="cellIs" dxfId="49" priority="51" stopIfTrue="1" operator="equal">
      <formula>0</formula>
    </cfRule>
  </conditionalFormatting>
  <conditionalFormatting sqref="C155">
    <cfRule type="cellIs" dxfId="48" priority="50" stopIfTrue="1" operator="equal">
      <formula>0</formula>
    </cfRule>
  </conditionalFormatting>
  <conditionalFormatting sqref="C166">
    <cfRule type="cellIs" dxfId="47" priority="49" stopIfTrue="1" operator="equal">
      <formula>0</formula>
    </cfRule>
  </conditionalFormatting>
  <conditionalFormatting sqref="E166">
    <cfRule type="cellIs" dxfId="46" priority="48" stopIfTrue="1" operator="equal">
      <formula>0</formula>
    </cfRule>
  </conditionalFormatting>
  <conditionalFormatting sqref="C184">
    <cfRule type="cellIs" dxfId="45" priority="47" stopIfTrue="1" operator="equal">
      <formula>0</formula>
    </cfRule>
  </conditionalFormatting>
  <conditionalFormatting sqref="E184">
    <cfRule type="cellIs" dxfId="44" priority="46" stopIfTrue="1" operator="equal">
      <formula>0</formula>
    </cfRule>
  </conditionalFormatting>
  <conditionalFormatting sqref="C200">
    <cfRule type="cellIs" dxfId="43" priority="45" stopIfTrue="1" operator="equal">
      <formula>0</formula>
    </cfRule>
  </conditionalFormatting>
  <conditionalFormatting sqref="E200">
    <cfRule type="cellIs" dxfId="42" priority="44" stopIfTrue="1" operator="equal">
      <formula>0</formula>
    </cfRule>
  </conditionalFormatting>
  <conditionalFormatting sqref="D237">
    <cfRule type="cellIs" dxfId="41" priority="43" stopIfTrue="1" operator="equal">
      <formula>0</formula>
    </cfRule>
  </conditionalFormatting>
  <conditionalFormatting sqref="F237">
    <cfRule type="cellIs" dxfId="40" priority="42" stopIfTrue="1" operator="equal">
      <formula>0</formula>
    </cfRule>
  </conditionalFormatting>
  <conditionalFormatting sqref="C267">
    <cfRule type="cellIs" dxfId="39" priority="41" stopIfTrue="1" operator="equal">
      <formula>0</formula>
    </cfRule>
  </conditionalFormatting>
  <conditionalFormatting sqref="C287">
    <cfRule type="cellIs" dxfId="38" priority="40" stopIfTrue="1" operator="equal">
      <formula>0</formula>
    </cfRule>
  </conditionalFormatting>
  <conditionalFormatting sqref="E287">
    <cfRule type="cellIs" dxfId="37" priority="39" stopIfTrue="1" operator="equal">
      <formula>0</formula>
    </cfRule>
  </conditionalFormatting>
  <conditionalFormatting sqref="C297">
    <cfRule type="cellIs" dxfId="36" priority="38" stopIfTrue="1" operator="equal">
      <formula>0</formula>
    </cfRule>
  </conditionalFormatting>
  <conditionalFormatting sqref="E297">
    <cfRule type="cellIs" dxfId="35" priority="37" stopIfTrue="1" operator="equal">
      <formula>0</formula>
    </cfRule>
  </conditionalFormatting>
  <conditionalFormatting sqref="D303">
    <cfRule type="cellIs" dxfId="34" priority="36" stopIfTrue="1" operator="equal">
      <formula>0</formula>
    </cfRule>
  </conditionalFormatting>
  <conditionalFormatting sqref="C322">
    <cfRule type="cellIs" dxfId="33" priority="35" stopIfTrue="1" operator="equal">
      <formula>0</formula>
    </cfRule>
  </conditionalFormatting>
  <conditionalFormatting sqref="E322">
    <cfRule type="cellIs" dxfId="32" priority="34" stopIfTrue="1" operator="equal">
      <formula>0</formula>
    </cfRule>
  </conditionalFormatting>
  <conditionalFormatting sqref="C330">
    <cfRule type="cellIs" dxfId="31" priority="33" stopIfTrue="1" operator="equal">
      <formula>0</formula>
    </cfRule>
  </conditionalFormatting>
  <conditionalFormatting sqref="C336">
    <cfRule type="cellIs" dxfId="30" priority="32" stopIfTrue="1" operator="equal">
      <formula>0</formula>
    </cfRule>
  </conditionalFormatting>
  <conditionalFormatting sqref="C350">
    <cfRule type="cellIs" dxfId="29" priority="31" stopIfTrue="1" operator="equal">
      <formula>0</formula>
    </cfRule>
  </conditionalFormatting>
  <conditionalFormatting sqref="C388:E388">
    <cfRule type="cellIs" dxfId="28" priority="30" stopIfTrue="1" operator="equal">
      <formula>0</formula>
    </cfRule>
  </conditionalFormatting>
  <conditionalFormatting sqref="D160:D166">
    <cfRule type="cellIs" dxfId="27" priority="29" stopIfTrue="1" operator="equal">
      <formula>0</formula>
    </cfRule>
  </conditionalFormatting>
  <conditionalFormatting sqref="F160:F166">
    <cfRule type="cellIs" dxfId="26" priority="28" stopIfTrue="1" operator="equal">
      <formula>0</formula>
    </cfRule>
  </conditionalFormatting>
  <conditionalFormatting sqref="D171:D184">
    <cfRule type="cellIs" dxfId="25" priority="27" stopIfTrue="1" operator="equal">
      <formula>0</formula>
    </cfRule>
  </conditionalFormatting>
  <conditionalFormatting sqref="F171:F184">
    <cfRule type="cellIs" dxfId="24" priority="26" stopIfTrue="1" operator="equal">
      <formula>0</formula>
    </cfRule>
  </conditionalFormatting>
  <conditionalFormatting sqref="D187:D200">
    <cfRule type="cellIs" dxfId="23" priority="25" stopIfTrue="1" operator="equal">
      <formula>0</formula>
    </cfRule>
  </conditionalFormatting>
  <conditionalFormatting sqref="F187:F200">
    <cfRule type="cellIs" dxfId="22" priority="24" stopIfTrue="1" operator="equal">
      <formula>0</formula>
    </cfRule>
  </conditionalFormatting>
  <conditionalFormatting sqref="E203:E212">
    <cfRule type="cellIs" dxfId="21" priority="23" stopIfTrue="1" operator="equal">
      <formula>0</formula>
    </cfRule>
  </conditionalFormatting>
  <conditionalFormatting sqref="E215:E221">
    <cfRule type="cellIs" dxfId="20" priority="22" stopIfTrue="1" operator="equal">
      <formula>0</formula>
    </cfRule>
  </conditionalFormatting>
  <conditionalFormatting sqref="E224:E237">
    <cfRule type="cellIs" dxfId="19" priority="21" stopIfTrue="1" operator="equal">
      <formula>0</formula>
    </cfRule>
  </conditionalFormatting>
  <conditionalFormatting sqref="D249:D267">
    <cfRule type="cellIs" dxfId="18" priority="19" stopIfTrue="1" operator="equal">
      <formula>0</formula>
    </cfRule>
  </conditionalFormatting>
  <conditionalFormatting sqref="D271:D276">
    <cfRule type="cellIs" dxfId="17" priority="18" stopIfTrue="1" operator="equal">
      <formula>0</formula>
    </cfRule>
  </conditionalFormatting>
  <conditionalFormatting sqref="F271:F276">
    <cfRule type="cellIs" dxfId="16" priority="17" stopIfTrue="1" operator="equal">
      <formula>0</formula>
    </cfRule>
  </conditionalFormatting>
  <conditionalFormatting sqref="D281:D287">
    <cfRule type="cellIs" dxfId="15" priority="16" stopIfTrue="1" operator="equal">
      <formula>0</formula>
    </cfRule>
  </conditionalFormatting>
  <conditionalFormatting sqref="F281:F287">
    <cfRule type="cellIs" dxfId="14" priority="15" stopIfTrue="1" operator="equal">
      <formula>0</formula>
    </cfRule>
  </conditionalFormatting>
  <conditionalFormatting sqref="D290:D297">
    <cfRule type="cellIs" dxfId="13" priority="14" stopIfTrue="1" operator="equal">
      <formula>0</formula>
    </cfRule>
  </conditionalFormatting>
  <conditionalFormatting sqref="F290:F292">
    <cfRule type="cellIs" dxfId="12" priority="13" stopIfTrue="1" operator="equal">
      <formula>0</formula>
    </cfRule>
  </conditionalFormatting>
  <conditionalFormatting sqref="E300:E303">
    <cfRule type="cellIs" dxfId="11" priority="12" stopIfTrue="1" operator="equal">
      <formula>0</formula>
    </cfRule>
  </conditionalFormatting>
  <conditionalFormatting sqref="E305:E306">
    <cfRule type="cellIs" dxfId="10" priority="11" stopIfTrue="1" operator="equal">
      <formula>0</formula>
    </cfRule>
  </conditionalFormatting>
  <conditionalFormatting sqref="E309:E310">
    <cfRule type="cellIs" dxfId="9" priority="10" stopIfTrue="1" operator="equal">
      <formula>0</formula>
    </cfRule>
  </conditionalFormatting>
  <conditionalFormatting sqref="D316:D322">
    <cfRule type="cellIs" dxfId="8" priority="9" stopIfTrue="1" operator="equal">
      <formula>0</formula>
    </cfRule>
  </conditionalFormatting>
  <conditionalFormatting sqref="F316:F322">
    <cfRule type="cellIs" dxfId="7" priority="8" stopIfTrue="1" operator="equal">
      <formula>0</formula>
    </cfRule>
  </conditionalFormatting>
  <conditionalFormatting sqref="D325:D330">
    <cfRule type="cellIs" dxfId="6" priority="7" stopIfTrue="1" operator="equal">
      <formula>0</formula>
    </cfRule>
  </conditionalFormatting>
  <conditionalFormatting sqref="D333:D336">
    <cfRule type="cellIs" dxfId="5" priority="6" stopIfTrue="1" operator="equal">
      <formula>0</formula>
    </cfRule>
  </conditionalFormatting>
  <conditionalFormatting sqref="D339:D350">
    <cfRule type="cellIs" dxfId="4" priority="5" stopIfTrue="1" operator="equal">
      <formula>0</formula>
    </cfRule>
  </conditionalFormatting>
  <conditionalFormatting sqref="E354:E355">
    <cfRule type="cellIs" dxfId="3" priority="4" stopIfTrue="1" operator="equal">
      <formula>0</formula>
    </cfRule>
  </conditionalFormatting>
  <conditionalFormatting sqref="D75">
    <cfRule type="cellIs" dxfId="2" priority="3" stopIfTrue="1" operator="equal">
      <formula>0</formula>
    </cfRule>
  </conditionalFormatting>
  <conditionalFormatting sqref="D81:D84">
    <cfRule type="cellIs" dxfId="1" priority="2" stopIfTrue="1" operator="equal">
      <formula>0</formula>
    </cfRule>
  </conditionalFormatting>
  <conditionalFormatting sqref="G224:G237">
    <cfRule type="cellIs" dxfId="0" priority="1" stopIfTrue="1" operator="equal">
      <formula>0</formula>
    </cfRule>
  </conditionalFormatting>
  <dataValidations count="74">
    <dataValidation type="whole" allowBlank="1" showInputMessage="1" showErrorMessage="1" error="Format incorrect_x000a_Veuillez saisir un nombre entier d'enfants._x000a_" prompt="Doit correspondre à la somme des 3 lignes ci-dessous" sqref="C250" xr:uid="{24F3BA5E-3C2C-4A39-BE94-92CC1BB86EAA}">
      <formula1>0</formula1>
      <formula2>999999</formula2>
    </dataValidation>
    <dataValidation type="whole" allowBlank="1" showInputMessage="1" showErrorMessage="1" error="Format incorrect_x000a_Veuillez saisir une année sur 4 chiffres de 1900 à 2022_x000a_" sqref="C32:F32" xr:uid="{E78729CA-2DE4-4222-A8EA-2B1E5E33CBD9}">
      <formula1>1900</formula1>
      <formula2>2022</formula2>
    </dataValidation>
    <dataValidation type="decimal" allowBlank="1" showInputMessage="1" showErrorMessage="1" error="Format incorrect_x000a_Veuillez saisir un nombre d'heures compris entre 0 et 84 (décimale autorisée)._x000a_" sqref="C41:F41" xr:uid="{55CE7A48-12D1-494B-BFA9-E0B2B12567E9}">
      <formula1>0</formula1>
      <formula2>84</formula2>
    </dataValidation>
    <dataValidation type="whole" allowBlank="1" showInputMessage="1" showErrorMessage="1" error="Format incorrect_x000a_Veuillez saisir un nombre entier" sqref="C35:F35" xr:uid="{62E00F07-4808-48E6-8911-4A881B9790DC}">
      <formula1>0</formula1>
      <formula2>9999</formula2>
    </dataValidation>
    <dataValidation type="whole" allowBlank="1" showInputMessage="1" showErrorMessage="1" error="Format incorrect_x000a_Veuillez saisir un âge de 0 à 20 ans" sqref="C24" xr:uid="{D1F83C46-D28F-42C0-B38B-077E28B7D27D}">
      <formula1>0</formula1>
      <formula2>20</formula2>
    </dataValidation>
    <dataValidation type="date" operator="lessThan" allowBlank="1" showInputMessage="1" showErrorMessage="1" error="Format incorrect_x000a_Veuillez saisir une date valide au format JJ/MM/AAAA antérieure au 30/04/2022" prompt="Saisir en format JJ/MM/AAAA. Si vous ne connaissez que l'année indiquez 01/01/AAAA" sqref="C13" xr:uid="{8B51FC39-E650-455A-8679-C7460F0D922D}">
      <formula1>44681</formula1>
    </dataValidation>
    <dataValidation type="textLength" operator="lessThan" allowBlank="1" showInputMessage="1" showErrorMessage="1" error="Saisir un N° de tel à 10 chiffres" prompt="N° de tel à 10 chiffres" sqref="C16" xr:uid="{67A755D1-1C12-47B7-9C43-60CE2720D7A2}">
      <formula1>11</formula1>
    </dataValidation>
    <dataValidation operator="lessThan" allowBlank="1" sqref="C17:E17" xr:uid="{07B31146-ACEF-4EEE-8596-92694B338C68}"/>
    <dataValidation type="whole" operator="lessThan" allowBlank="1" showInputMessage="1" showErrorMessage="1" error="Saisir un N° de tel à 10 chiffres" prompt="N° de tel à 10 chiffres" sqref="C4" xr:uid="{B0F5C520-51FD-45E0-AB9F-11E9F623121F}">
      <formula1>9999999999</formula1>
    </dataValidation>
    <dataValidation type="whole" allowBlank="1" showInputMessage="1" showErrorMessage="1" error="Saisir un nombre entier d'enfants" prompt="Saisir un nombre d'enfants: plusieurs réponses possibles si plusieurs orientations complémentaires" sqref="C339:C349" xr:uid="{590CB137-8FAD-4AED-82E6-DFE203FBEA53}">
      <formula1>0</formula1>
      <formula2>99999</formula2>
    </dataValidation>
    <dataValidation type="whole" showInputMessage="1" showErrorMessage="1" error="Format incorrect._x000a_Veuillez saisir un code postal de 5 chiffres maximum._x000a_(exemple 09457 ; 97490 ; 75842)" prompt="Code postal sur 5 caractères" sqref="C15" xr:uid="{C987E094-D41A-4F9F-99CE-A9A026C8977A}">
      <formula1>1000</formula1>
      <formula2>99999</formula2>
    </dataValidation>
    <dataValidation type="whole" allowBlank="1" showInputMessage="1" showErrorMessage="1" error="Format incorrect_x000a_Veuillez saisir un nombre entier_x000a_" sqref="C70" xr:uid="{476EE58E-2D9C-46F8-BD54-D4C493F7C499}">
      <formula1>0</formula1>
      <formula2>999999</formula2>
    </dataValidation>
    <dataValidation type="whole" allowBlank="1" showInputMessage="1" showErrorMessage="1" error="Saisir un nombre entier" prompt="1 professionnel auprès d'1 enfant = 1 ;_x000a_2 professionnels auprès d'1 enfant = 2" sqref="C92 C89:C90 C95 C97:C99" xr:uid="{B7906F4C-4D4F-460E-B5B2-F65BD70B29C4}">
      <formula1>0</formula1>
      <formula2>999999</formula2>
    </dataValidation>
    <dataValidation type="whole" allowBlank="1" showInputMessage="1" showErrorMessage="1" error="Format incorrect_x000a_Veuillez saisir un nombre entier de réunions" sqref="C105:C106" xr:uid="{FD018FBA-7C69-4E2B-8827-9765A3140881}">
      <formula1>0</formula1>
      <formula2>999999</formula2>
    </dataValidation>
    <dataValidation type="decimal" allowBlank="1" showInputMessage="1" showErrorMessage="1" error="Format incorrect_x000a_Veuillez saisir un nombre numérique d'ETP. entier ou décimal_x000a_" prompt="Nb total d'ETP inscrits au CA pourvus ou non" sqref="C362:C387" xr:uid="{ADCBBC11-5473-478C-B3F6-4E0C971BE909}">
      <formula1>0</formula1>
      <formula2>999999</formula2>
    </dataValidation>
    <dataValidation type="whole" allowBlank="1" showInputMessage="1" showErrorMessage="1" error="Format incorrect_x000a_Inscrire de 0 à 365 jours_x000a_" sqref="C33:F33" xr:uid="{14562A27-C8D9-49A6-BA92-7A686E0D58E1}">
      <formula1>0</formula1>
      <formula2>365</formula2>
    </dataValidation>
    <dataValidation type="decimal" allowBlank="1" showInputMessage="1" showErrorMessage="1" error="Format incorrect_x000a_Veuillez saisir un nombre de jours, décimale autorisée_x000a_(exemple : 10 ou 20,5))" sqref="C113" xr:uid="{92405A97-80E5-464B-A95A-28506BEA4D23}">
      <formula1>0</formula1>
      <formula2>999999</formula2>
    </dataValidation>
    <dataValidation operator="equal" allowBlank="1" showInputMessage="1" showErrorMessage="1" error="Format incorrect_x000a_Veuillez saisir un n° finess sur 9 signes._x000a_(exemple : 011321456 ; 974654123 ; 02A789654)" sqref="C30:F30" xr:uid="{5CF1DC84-4A2E-4A03-A52D-BE3EC831E7A2}"/>
    <dataValidation type="decimal" allowBlank="1" showInputMessage="1" showErrorMessage="1" error="Format incorrect_x000a_Veuillez saisir un nombre numérique d'ETP. entier ou décimal_x000a_" prompt="Cumul d'ETP non pourvus par profession au cours de l'année (ex 15 jours de kiné à 0,70 ETP = 0,34 ETP + 3 mois de kiné à 0,5 ETP = 1,5   TOTAL = 1,84 ETP non pourvus)" sqref="E362:E387" xr:uid="{17C53F43-DE65-414B-A1D5-749796730C77}">
      <formula1>0</formula1>
      <formula2>999999</formula2>
    </dataValidation>
    <dataValidation type="decimal" allowBlank="1" showInputMessage="1" showErrorMessage="1" error="Format incorrect_x000a_Veuillez saisir un nombre numérique d'ETP. entier ou décimal_x000a_" prompt="Cumul d'ETP des postes non pourvus au 31/12/N par profession (ex kiné à 0,70 ETP + kiné à 0,5 ETP = 1,2 ETP)" sqref="D362:D387" xr:uid="{2DBA7149-EDF3-4A28-A4BB-6808176EF8AB}">
      <formula1>0</formula1>
      <formula2>999999</formula2>
    </dataValidation>
    <dataValidation type="whole" allowBlank="1" showInputMessage="1" showErrorMessage="1" error="Saisir un nombre entier" prompt="1 professionnel auprès de parent(s) = 1 ;_x000a_2 professionnels auprès de parent(s) = 2" sqref="E92 E89:E90 E95 E97:E99" xr:uid="{BFBDE339-CE8A-4A5F-B867-914719AD39D3}">
      <formula1>0</formula1>
      <formula2>99999</formula2>
    </dataValidation>
    <dataValidation type="whole" allowBlank="1" showInputMessage="1" showErrorMessage="1" error="Saisir un nombre entier" prompt="1 intervention auprès d'un groupe = 1 ;_x000a_2 professionnels auprès d'un groupe = 2" sqref="D92 D89:D90 D95 D97:D99" xr:uid="{2CC85655-519A-49BD-96B1-EFF011AD7C0C}">
      <formula1>0</formula1>
      <formula2>99999</formula2>
    </dataValidation>
    <dataValidation type="whole" allowBlank="1" showInputMessage="1" showErrorMessage="1" error="Inscrire un nombre entier d'interventions" sqref="C81:C84" xr:uid="{A0ED3F67-0F4C-4A41-BB58-1D02E1EBEB80}">
      <formula1>0</formula1>
      <formula2>99999</formula2>
    </dataValidation>
    <dataValidation type="decimal" allowBlank="1" showInputMessage="1" showErrorMessage="1" error="Format incorrect_x000a_Veuillez saisir un nombre d'heures compris entre 0 et 63 (décimale autorisée)._x000a_" sqref="C40:F40" xr:uid="{7DE7D3E5-AFDC-4EFB-8AC8-5EE7C7ACA8F6}">
      <formula1>0</formula1>
      <formula2>63</formula2>
    </dataValidation>
    <dataValidation type="decimal" allowBlank="1" showInputMessage="1" showErrorMessage="1" error="Format incorrect_x000a_Veuillez saisir un nombre d'heures compris entre 0 et 168 (décimale autorisée)._x000a_" sqref="C39:F39" xr:uid="{C05C71F6-DCF4-46CC-ACB1-57965AAA7F35}">
      <formula1>0</formula1>
      <formula2>168</formula2>
    </dataValidation>
    <dataValidation type="whole" allowBlank="1" showInputMessage="1" showErrorMessage="1" error="Format incorrect_x000a_Veuillez saisir un âge de 0 à 30 ans" sqref="D24" xr:uid="{A4513889-7616-465D-9FF0-6F539ABCF13D}">
      <formula1>0</formula1>
      <formula2>30</formula2>
    </dataValidation>
    <dataValidation type="whole" allowBlank="1" showInputMessage="1" showErrorMessage="1" error="Format incorrect_x000a_Veuillez saisir un nombre entier" sqref="C36:F36" xr:uid="{5A4B3AB5-58DF-430D-9C1C-B3DC0B185609}">
      <formula1>0</formula1>
      <formula2>99999999</formula2>
    </dataValidation>
    <dataValidation type="textLength" allowBlank="1" showInputMessage="1" showErrorMessage="1" error="Format incorrect_x000a_Veuillez saisir un n° finess sur 9 signes._x000a_(exemple : 011321456 ; 974654123 ; 02A789654)" sqref="C29:F29" xr:uid="{C4304840-8365-4BE2-98DD-4A9F8A7EA78E}">
      <formula1>9</formula1>
      <formula2>9</formula2>
    </dataValidation>
    <dataValidation type="whole" allowBlank="1" showInputMessage="1" showErrorMessage="1" error="Format incorrect_x000a_Veuillez saisir un nombre entier _x000a_" sqref="C75:C77" xr:uid="{F3E4DCAD-1829-4EB5-BBCD-5EF4083D0C3D}">
      <formula1>0</formula1>
      <formula2>999999</formula2>
    </dataValidation>
    <dataValidation type="whole" allowBlank="1" showInputMessage="1" showErrorMessage="1" error="Format incorrect_x000a_Veuillez saisir un nombre entier d'enfants_x000a_" sqref="C69" xr:uid="{C5FE6BCC-88E7-4615-B519-01028244818D}">
      <formula1>0</formula1>
      <formula2>999999</formula2>
    </dataValidation>
    <dataValidation type="whole" allowBlank="1" showInputMessage="1" showErrorMessage="1" error="Format incorrect_x000a_Veuillez saisir un nombre entier de semaines de 0 à 52" sqref="C34:F34" xr:uid="{7BDE3E93-117C-46B7-8700-8456ECD0F684}">
      <formula1>0</formula1>
      <formula2>52</formula2>
    </dataValidation>
    <dataValidation type="date" operator="lessThanOrEqual" allowBlank="1" showInputMessage="1" showErrorMessage="1" error="Format incorrect_x000a_Veuillez saisir une date valide au format JJ/MM/AAAA antérieure au 31/12/2022._x000a_Si vous ne connaissez que l'année indiquez 01/01/AAAA (ex 01/01/1998)." prompt="Veuillez saisir une date valide au format JJ/MM/AAAA antérieure au 31/12/2022 ; si vous ne connaissez que l'année indiquez 01/01/AAAA (ex: 01/01/1998)" sqref="E13:F13" xr:uid="{AAD59080-EAF9-4FF0-AEA6-55ECE168D6A1}">
      <formula1>44926</formula1>
    </dataValidation>
    <dataValidation allowBlank="1" showInputMessage="1" showErrorMessage="1" error="Format incorrect_x000a_Veuillez saisir un nombre entier de réunions._x000a_(exemple : 1,10 ou 50)" sqref="C112" xr:uid="{C33742C8-14C0-4B3F-AECC-CCA9D62ACB42}"/>
    <dataValidation type="decimal" allowBlank="1" showInputMessage="1" showErrorMessage="1" error="Format incorrect_x000a_Veuillez saisir un nombre  de jours, décimale autorisée " prompt="Saisir un nb de jours (1 jour = 7 heures)" sqref="C109:C110" xr:uid="{ED1DD826-1254-43E4-97FB-D96B71DB903A}">
      <formula1>0</formula1>
      <formula2>999999</formula2>
    </dataValidation>
    <dataValidation type="decimal" allowBlank="1" showInputMessage="1" showErrorMessage="1" error="Format incorrect_x000a_Veuillez saisir un âge en nombre d'années (2 décimales autorisées)" sqref="C168:C169" xr:uid="{45FA08A8-55BC-459C-AB65-CE3992154D7D}">
      <formula1>1</formula1>
      <formula2>30</formula2>
    </dataValidation>
    <dataValidation allowBlank="1" showInputMessage="1" showErrorMessage="1" error="Format incorrect_x000a_Veuillez saisir un nombre entier d'enfants._x000a_(exemple : 1,10 ou 50)" sqref="C289" xr:uid="{A56C019B-819A-4DAB-9B94-70F7BEEA0569}"/>
    <dataValidation type="whole" allowBlank="1" showInputMessage="1" showErrorMessage="1" error="Format incorrect_x000a_Veuillez saisir un nombre entier d'enfants._x000a_(exemple : 1,10 ou 50)" sqref="F244 C171:C183 E171:E183 D237 D217 D215 F224 F226 F229:F237" xr:uid="{FA39B261-A5E6-4134-AB54-88A7E0251714}">
      <formula1>0</formula1>
      <formula2>999999</formula2>
    </dataValidation>
    <dataValidation type="whole" allowBlank="1" showInputMessage="1" showErrorMessage="1" error="Format incorrect_x000a_Veuillez saisir un nombre entier d'enfants._x000a_" sqref="D356 E316:E321 C143 C150:C154 C160 D309:D310 C187:C199 E187:E199 D210:D212 C56 D300:D302 D305:D306 C67 C61:C64 D242:D243 C271:C276 E271:E276 E290:E292 C325:C329 C254:C266 C333:C335 C162:C165 E160 E162:E165 E281 E283:E286 C290:C296 C281 C283:C286 C316:C321 C249 D354 C54 D203:D208 D224 D226 D229:D236" xr:uid="{A11FC5FE-B92B-4672-A184-1E5EE815DD55}">
      <formula1>0</formula1>
      <formula2>999999</formula2>
    </dataValidation>
    <dataValidation type="decimal" allowBlank="1" showInputMessage="1" showErrorMessage="1" errorTitle="Alerte" error="Attention : La valeur doit être inférieure à celle correspondant au &quot;Nombre de jours d'interventions des professionnels du CMPP en colloque, journées d'études ou formation ou information&quot;       " sqref="C114" xr:uid="{89AC1003-A9B7-4602-B690-08B223BABCC9}">
      <formula1>0</formula1>
      <formula2>C113</formula2>
    </dataValidation>
    <dataValidation type="whole" allowBlank="1" showInputMessage="1" showErrorMessage="1" errorTitle="Alerte" error="Attention : La valeur doit être inférieure à celle correspondant au &quot;Nombre d'enfants avec dossier en cours en décembre&quot;       " sqref="C144" xr:uid="{C63A8657-B8D9-4B83-961C-7F12F03FFB05}">
      <formula1>0</formula1>
      <formula2>C143</formula2>
    </dataValidation>
    <dataValidation type="whole" allowBlank="1" showInputMessage="1" showErrorMessage="1" errorTitle="Alerte" error="Attention : La valeur doit être inférieure à celle correspondant au &quot;Nombre d'enfants avec dossier en cours en décembre&quot;    " sqref="C145" xr:uid="{B5599AC8-E21A-4D95-B67D-F4376E5337AA}">
      <formula1>0</formula1>
      <formula2>C143</formula2>
    </dataValidation>
    <dataValidation type="whole" allowBlank="1" showInputMessage="1" showErrorMessage="1" errorTitle="Alerte" error="Attention : La valeur doit être inférieure à celle correspondant au &quot;Nombre d'enfants avec dossier en cours en décembre&quot;       " sqref="C146" xr:uid="{44CE0216-47EF-4598-9258-26B2AE84FD2A}">
      <formula1>0</formula1>
      <formula2>C143</formula2>
    </dataValidation>
    <dataValidation type="whole" allowBlank="1" showInputMessage="1" showErrorMessage="1" errorTitle="Alerte" error="Attention : La valeur doit être inférieure à celle correspondant au &quot;Education nationalee&quot;       " sqref="C253" xr:uid="{6034C339-3B4E-46A8-8894-3C94980C3E25}">
      <formula1>0</formula1>
      <formula2>C250</formula2>
    </dataValidation>
    <dataValidation type="whole" allowBlank="1" showInputMessage="1" showErrorMessage="1" errorTitle="Alerte" error="Attention : La valeur doit être inférieure à celle correspondant au &quot;Education nationale&quot;       " sqref="C251" xr:uid="{1EB704CF-10C1-402A-873A-F2CA94FC2079}">
      <formula1>0</formula1>
      <formula2>C250</formula2>
    </dataValidation>
    <dataValidation type="whole" allowBlank="1" showInputMessage="1" showErrorMessage="1" errorTitle="Alerte" error="Attention : La valeur doit être inférieure à celle correspondant au &quot;Education nationale&quot;       " sqref="C252" xr:uid="{C153F087-4E7A-4501-810F-8B2A761734F8}">
      <formula1>0</formula1>
      <formula2>C250</formula2>
    </dataValidation>
    <dataValidation type="whole" allowBlank="1" showInputMessage="1" showErrorMessage="1" errorTitle="Alerte" error="Attention : La valeur doit être inférieure à celle correspondant au &quot;Nombre d'enfants présents avec un dossier MDPH ouvert&quot;       " sqref="D216" xr:uid="{D401A9F9-F50B-4097-9737-6BD5E2D27B91}">
      <formula1>0</formula1>
      <formula2>D215</formula2>
    </dataValidation>
    <dataValidation type="whole" allowBlank="1" showInputMessage="1" showErrorMessage="1" errorTitle="Alerte" error="Attention : La valeur doit être inférieure à celle correspondant au &quot;Nombre d'enfants  en attente de place dans une autre structure sanitaire ou médico-sociale&quot;       " sqref="D355" xr:uid="{E4DFB427-29AE-4A70-AF01-891AB9B1DDA1}">
      <formula1>0</formula1>
      <formula2>D354</formula2>
    </dataValidation>
    <dataValidation type="whole" allowBlank="1" showInputMessage="1" showErrorMessage="1" errorTitle="Alerte" error="Attention : La valeur doit être inférieure à celle correspondant au &quot;Nombre d'enfants bénéficiants d'une mesure de protection (accompagnement social ou protection judiciaire)&quot;       " sqref="D218" xr:uid="{F0120543-729E-4290-A1FB-666B24CD2B03}">
      <formula1>0</formula1>
      <formula2>D217</formula2>
    </dataValidation>
    <dataValidation type="whole" allowBlank="1" showInputMessage="1" showErrorMessage="1" errorTitle="Alerte" error="Attention : La valeur doit être inférieure à celle correspondant au &quot;Nombre d'enfants bénéficiants d'une mesure de protection (accompagnement social ou protection judiciaire)&quot;       " sqref="D219" xr:uid="{122E9EFE-6AFA-4263-BEA6-B532F21B461E}">
      <formula1>0</formula1>
      <formula2>D217</formula2>
    </dataValidation>
    <dataValidation type="whole" allowBlank="1" showInputMessage="1" showErrorMessage="1" errorTitle="Alerte" error="Attention : La valeur doit être inférieure à celle correspondant au &quot;Nombre d'enfants bénéficiants d'une mesure de protection (accompagnement social ou protection judiciaire)&quot;       " sqref="D220" xr:uid="{88B1BB18-14DC-4452-B009-83FF8698CF11}">
      <formula1>0</formula1>
      <formula2>D217</formula2>
    </dataValidation>
    <dataValidation type="whole" allowBlank="1" showInputMessage="1" showErrorMessage="1" errorTitle="Alerte" error="Attention : La valeur doit être inférieure à celle correspondant au &quot;Nombre d'enfants bénéficiants d'une mesure de protection (accompagnement social ou protection judiciaire)&quot;       " sqref="D221" xr:uid="{09A00B4C-0343-4559-8C59-8272AB734294}">
      <formula1>0</formula1>
      <formula2>D217</formula2>
    </dataValidation>
    <dataValidation type="whole" allowBlank="1" showInputMessage="1" showErrorMessage="1" errorTitle="Alerte" error="Attention : La valeur doit être inférieure à celle correspondant au &quot;Nombre total d'enfants de la file active &quot;       " sqref="C55" xr:uid="{1FC0942C-4FFC-411D-A8D2-AC8EFD40B123}">
      <formula1>0</formula1>
      <formula2>C54</formula2>
    </dataValidation>
    <dataValidation type="whole" allowBlank="1" showInputMessage="1" showErrorMessage="1" errorTitle="Alerte" error="Attention : La valeur doit être inférieure à celle correspondant au &quot;Nombre total d'enfants sortis dans l'année&quot; (C56)     " sqref="C58" xr:uid="{EB7359C5-09A0-4F97-AC2B-268E9533B922}">
      <formula1>0</formula1>
      <formula2>C56</formula2>
    </dataValidation>
    <dataValidation type="whole" allowBlank="1" showInputMessage="1" showErrorMessage="1" errorTitle="Alerte" error="Attention : La valeur doit être inférieure à celle correspondant au &quot;Personnel de rééducation-Auprès d'un enfant&quot;       " prompt="1 professionnel auprès d'1 enfant = 1 ;_x000a_2 professionnels auprès d'1 enfant = 2" sqref="C93" xr:uid="{B3644E44-A937-44A9-9D0B-AB36E18778F0}">
      <formula1>0</formula1>
      <formula2>C92</formula2>
    </dataValidation>
    <dataValidation type="whole" allowBlank="1" showInputMessage="1" showErrorMessage="1" errorTitle="Alerte" error="Attention : La valeur doit être inférieure à celle correspondant au &quot;Personnel de rééducation-Auprès d'un enfant&quot;       " prompt="1 professionnel auprès d'1 enfant = 1 ;_x000a_2 professionnels auprès d'1 enfant = 2" sqref="C94" xr:uid="{005545CC-FF6C-4DC1-951C-4F04DA0F32C4}">
      <formula1>0</formula1>
      <formula2>C92</formula2>
    </dataValidation>
    <dataValidation type="whole" allowBlank="1" showInputMessage="1" showErrorMessage="1" errorTitle="Alerte" error="Attention : La valeur doit être inférieure à celle correspondant au &quot;Psychologue-Auprès d'un enfant&quot;       " prompt="1 professionnel auprès d'1 enfant = 1 ;_x000a_2 professionnels auprès d'1 enfant = 2" sqref="C91" xr:uid="{0EF8DA7B-E464-4864-8658-BEBF177162B0}">
      <formula1>0</formula1>
      <formula2>C90</formula2>
    </dataValidation>
    <dataValidation type="whole" allowBlank="1" showInputMessage="1" showErrorMessage="1" errorTitle="Alerte" error="Attention : La valeur doit être inférieure à celle correspondant au &quot;Enseignant spécialisé et psychopédagogue-Auprès d'un enfant&quot;       " prompt="1 professionnel auprès d'1 enfant = 1 ;_x000a_2 professionnels auprès d'1 enfant = 2" sqref="C96" xr:uid="{5ECBDE04-7417-4209-89FF-4A61DB4CF226}">
      <formula1>0</formula1>
      <formula2>C95</formula2>
    </dataValidation>
    <dataValidation type="whole" allowBlank="1" showInputMessage="1" showErrorMessage="1" errorTitle="Alerte" error="Attention : La valeur doit être inférieure à celle correspondant au &quot;Personnel de rééducation-Auprès d'un groupe d'enfants&quot;       " prompt="1 professionnel auprès d'1 enfant = 1 ;_x000a_2 professionnels auprès d'1 enfant = 2" sqref="D93" xr:uid="{4150BEF7-DA67-4B01-8745-4C076EA11777}">
      <formula1>0</formula1>
      <formula2>D92</formula2>
    </dataValidation>
    <dataValidation type="whole" allowBlank="1" showInputMessage="1" showErrorMessage="1" errorTitle="Alerte" error="Attention : La valeur doit être inférieure à celle correspondant au &quot;Personnel de rééducation-Auprès d'un groupe d'enfants&quot;       " prompt="1 professionnel auprès d'1 enfant = 1 ;_x000a_2 professionnels auprès d'1 enfant = 2" sqref="D94" xr:uid="{52A1BE03-147D-43CC-A3BE-08FD52E0EC9C}">
      <formula1>0</formula1>
      <formula2>D92</formula2>
    </dataValidation>
    <dataValidation type="whole" allowBlank="1" showInputMessage="1" showErrorMessage="1" errorTitle="Alerte" error="Attention : La valeur doit être inférieure à celle correspondant au &quot;Psychologue-Auprès d'un groupe d'enfants&quot;       " prompt="1 professionnel auprès d'1 enfant = 1 ;_x000a_2 professionnels auprès d'1 enfant = 2" sqref="D91" xr:uid="{1D3B5ECD-8DFD-4D45-B5F1-F289E0BA3CBE}">
      <formula1>0</formula1>
      <formula2>D90</formula2>
    </dataValidation>
    <dataValidation type="whole" allowBlank="1" showInputMessage="1" showErrorMessage="1" errorTitle="Alerte" error="Attention : La valeur doit être inférieure à celle correspondant au &quot;Enseignant spécialisé et psychopédagogue-Auprès d'un groupe d'enfants&quot;       " prompt="1 professionnel auprès d'1 enfant = 1 ;_x000a_2 professionnels auprès d'1 enfant = 2" sqref="D96" xr:uid="{B643B507-83BC-4690-BEBC-4687B23F704D}">
      <formula1>0</formula1>
      <formula2>D95</formula2>
    </dataValidation>
    <dataValidation type="whole" allowBlank="1" showInputMessage="1" showErrorMessage="1" errorTitle="Alerte" error="Attention : La valeur doit être inférieure à celle correspondant au &quot;Personnel de rééducation-Auprès de parents&quot;       " prompt="1 professionnel auprès d'1 enfant = 1 ;_x000a_2 professionnels auprès d'1 enfant = 2" sqref="E93" xr:uid="{0015BFA4-9332-4F66-B9A0-91F80F2C75AD}">
      <formula1>0</formula1>
      <formula2>E92</formula2>
    </dataValidation>
    <dataValidation type="whole" allowBlank="1" showInputMessage="1" showErrorMessage="1" errorTitle="Alerte" error="Attention : La valeur doit être inférieure à celle correspondant au &quot;Personnel de rééducation-Auprès de parents&quot;       " prompt="1 professionnel auprès d'1 enfant = 1 ;_x000a_2 professionnels auprès d'1 enfant = 2" sqref="E94" xr:uid="{0F6A03BB-886D-4BFD-800A-733E1C2316D5}">
      <formula1>0</formula1>
      <formula2>E92</formula2>
    </dataValidation>
    <dataValidation type="whole" allowBlank="1" showInputMessage="1" showErrorMessage="1" errorTitle="Alerte" error="Attention : La valeur doit être inférieure à celle correspondant au &quot;Psychologue-Auprès de parents&quot;       " prompt="1 professionnel auprès d'1 enfant = 1 ;_x000a_2 professionnels auprès d'1 enfant = 2" sqref="E91" xr:uid="{B89447F6-9879-4996-B745-DC2D472A230F}">
      <formula1>0</formula1>
      <formula2>E90</formula2>
    </dataValidation>
    <dataValidation type="whole" allowBlank="1" showInputMessage="1" showErrorMessage="1" errorTitle="Alerte" error="Attention : La valeur doit être inférieure à celle correspondant au &quot;Enseignant spécialisé et psychopédagogue-Auprès de parents&quot;       " prompt="1 professionnel auprès d'1 enfant = 1 ;_x000a_2 professionnels auprès d'1 enfant = 2" sqref="E96" xr:uid="{FBC99667-0559-498D-9099-F5A52875C64C}">
      <formula1>0</formula1>
      <formula2>E95</formula2>
    </dataValidation>
    <dataValidation type="whole" allowBlank="1" showInputMessage="1" showErrorMessage="1" errorTitle="Alerte" error="Attention : La valeur doit être inférieure à celle correspondant au &quot;25 - Contexte familial particulier &quot;       _x000a_" sqref="D209" xr:uid="{5E928962-07A6-486F-9436-F282CD643695}">
      <formula1>0</formula1>
      <formula2>D208</formula2>
    </dataValidation>
    <dataValidation type="whole" allowBlank="1" showInputMessage="1" showErrorMessage="1" errorTitle="Alerte" error="Attention : La valeur doit être inférieure à celle correspondant au &quot;Déficience intellectuelle ou cognitive-Effectif  selon déficience principale&quot;       " sqref="D225" xr:uid="{8C2F3D56-CDA0-4D3B-8362-630C3AD56E75}">
      <formula1>0</formula1>
      <formula2>D224</formula2>
    </dataValidation>
    <dataValidation type="whole" allowBlank="1" showInputMessage="1" showErrorMessage="1" errorTitle="Alerte" error="Attention : La valeur doit être inférieure à celle correspondant au &quot;Handicap psychique-Effectif  selon déficience principale&quot;       " sqref="D227" xr:uid="{DC05AA37-D49F-425B-91FF-365D06337EA4}">
      <formula1>0</formula1>
      <formula2>D226</formula2>
    </dataValidation>
    <dataValidation type="whole" allowBlank="1" showInputMessage="1" showErrorMessage="1" errorTitle="Alerte" error="Attention : La valeur doit être inférieure à celle correspondant au &quot;Handicap psychique-Effectif  selon déficience principale&quot;       " sqref="D228" xr:uid="{50B8C5B6-57AF-442D-AAB8-C9D76A78360E}">
      <formula1>0</formula1>
      <formula2>D226</formula2>
    </dataValidation>
    <dataValidation type="whole" allowBlank="1" showInputMessage="1" showErrorMessage="1" errorTitle="Alerte" error="Attention : La valeur doit être inférieure à celle correspondant au &quot;Déficience intellectuelle ou cognitive-Effectif  selon déficience associée&quot;       " sqref="F225" xr:uid="{A1EE1A1A-307C-4CCF-B26B-A95E1006ECB2}">
      <formula1>0</formula1>
      <formula2>F224</formula2>
    </dataValidation>
    <dataValidation type="whole" allowBlank="1" showInputMessage="1" showErrorMessage="1" errorTitle="Alerte" error="Attention : La valeur doit être inférieure à celle correspondant au &quot;Handicap psychique-Effectif  selon déficience associéee&quot;       " sqref="F227" xr:uid="{158B49EC-7D57-4F71-A722-BC4E3C4E3704}">
      <formula1>0</formula1>
      <formula2>F226</formula2>
    </dataValidation>
    <dataValidation type="whole" allowBlank="1" showInputMessage="1" showErrorMessage="1" errorTitle="Alerte" error="Attention : La valeur doit être inférieure à celle correspondant au &quot;Handicap psychique-Effectif  selon déficience associéee&quot;       " sqref="F228" xr:uid="{811F185C-54D2-47A0-95A7-1D46829DC8D2}">
      <formula1>0</formula1>
      <formula2>F226</formula2>
    </dataValidation>
    <dataValidation type="whole" showInputMessage="1" showErrorMessage="1" error="Format incorrect._x000a_Veuillez saisir un code postal de 5 chiffres maximum._x000a_(exemple 09457 ; 97490 ; 75842)" prompt="Code postal sur 5 chiffres" sqref="C31:F31" xr:uid="{558B64E0-4410-4B45-9C0D-8960837C73E6}">
      <formula1>1000</formula1>
      <formula2>99999</formula2>
    </dataValidation>
    <dataValidation type="whole" allowBlank="1" showInputMessage="1" showErrorMessage="1" errorTitle="Alerte" error="Attention : La valeur doit être inférieure à celle correspondant au &quot;Nombre total d'enfants sortis dans l'année&quot; (C56)       " sqref="C57" xr:uid="{3AB57C4E-400A-43ED-9B5F-C73D2A06F379}">
      <formula1>0</formula1>
      <formula2>C56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75287D6-FEC2-4DFC-BB4B-926BB7F280EA}">
          <x14:formula1>
            <xm:f>Liste!$B$4:$B$8</xm:f>
          </x14:formula1>
          <xm:sqref>E12:F12</xm:sqref>
        </x14:dataValidation>
        <x14:dataValidation type="list" showInputMessage="1" showErrorMessage="1" error="Format incorrect_x000a_Veuillez choisir seulement l'un des choix proposé." xr:uid="{9D7E4B60-7848-4411-A51D-F59E6A4ECBD4}">
          <x14:formula1>
            <xm:f>Liste!$D$4:$D$5</xm:f>
          </x14:formula1>
          <xm:sqref>C12</xm:sqref>
        </x14:dataValidation>
        <x14:dataValidation type="list" showInputMessage="1" showErrorMessage="1" error="Format incorrect_x000a_Veuillez choisir seulement l'un des choix proposé (&quot;Oui&quot; ou &quot;Non&quot;)." xr:uid="{ADFE9C0F-27ED-4E64-ACC2-665117FF9B6A}">
          <x14:formula1>
            <xm:f>Liste!$H$4:$H$5</xm:f>
          </x14:formula1>
          <xm:sqref>C119:D135</xm:sqref>
        </x14:dataValidation>
        <x14:dataValidation type="list" showInputMessage="1" showErrorMessage="1" error="Format incorrect_x000a_Veuillez choisir seulement l'un des choix proposé (&quot;Oui&quot; ou &quot;Non&quot;)." xr:uid="{2B24805C-9985-4E34-943B-863FBB8CB674}">
          <x14:formula1>
            <xm:f>Liste!$H$3:$H$5</xm:f>
          </x14:formula1>
          <xm:sqref>C44:E46</xm:sqref>
        </x14:dataValidation>
        <x14:dataValidation type="list" showInputMessage="1" showErrorMessage="1" error="Utiliser le menu déroulant; sélectionner une réponse de la liste" prompt="Utiliser le menu déroulant" xr:uid="{4893A089-724C-4725-A697-1115B7911937}">
          <x14:formula1>
            <xm:f>Liste!$F$3:$F$11</xm:f>
          </x14:formula1>
          <xm:sqref>C19:F19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A23E-4A10-4D12-A475-006CBD012B69}">
  <sheetPr codeName="Feuil2"/>
  <dimension ref="B2:L11"/>
  <sheetViews>
    <sheetView topLeftCell="C1" workbookViewId="0">
      <selection activeCell="L2" sqref="L2"/>
    </sheetView>
  </sheetViews>
  <sheetFormatPr baseColWidth="10" defaultColWidth="9.28515625" defaultRowHeight="15" x14ac:dyDescent="0.25"/>
  <cols>
    <col min="2" max="2" width="18.7109375" style="228" bestFit="1" customWidth="1"/>
    <col min="3" max="3" width="9.28515625" style="228"/>
    <col min="4" max="4" width="44.85546875" style="228" bestFit="1" customWidth="1"/>
    <col min="5" max="5" width="8.5703125" style="228" customWidth="1"/>
    <col min="6" max="6" width="51.7109375" style="228" bestFit="1" customWidth="1"/>
    <col min="7" max="7" width="8.5703125" style="228" customWidth="1"/>
    <col min="8" max="8" width="19.7109375" style="228" bestFit="1" customWidth="1"/>
    <col min="9" max="9" width="9.28515625" style="228"/>
    <col min="10" max="10" width="23.7109375" style="228" bestFit="1" customWidth="1"/>
    <col min="11" max="11" width="9.28515625" style="228"/>
    <col min="12" max="12" width="20" style="228" bestFit="1" customWidth="1"/>
  </cols>
  <sheetData>
    <row r="2" spans="2:12" x14ac:dyDescent="0.25">
      <c r="B2" s="227" t="s">
        <v>356</v>
      </c>
      <c r="D2" s="227" t="s">
        <v>357</v>
      </c>
      <c r="F2" s="227" t="s">
        <v>358</v>
      </c>
      <c r="H2" s="227" t="s">
        <v>359</v>
      </c>
      <c r="J2" s="227" t="s">
        <v>360</v>
      </c>
      <c r="L2" s="227" t="s">
        <v>361</v>
      </c>
    </row>
    <row r="3" spans="2:12" x14ac:dyDescent="0.25">
      <c r="B3" s="229"/>
      <c r="D3" s="229"/>
      <c r="F3" s="229"/>
      <c r="H3" s="229"/>
      <c r="J3" s="229"/>
      <c r="L3" s="229" t="s">
        <v>362</v>
      </c>
    </row>
    <row r="4" spans="2:12" x14ac:dyDescent="0.25">
      <c r="B4" s="230" t="s">
        <v>363</v>
      </c>
      <c r="D4" s="230" t="s">
        <v>364</v>
      </c>
      <c r="F4" s="230" t="s">
        <v>365</v>
      </c>
      <c r="H4" s="229" t="s">
        <v>366</v>
      </c>
      <c r="J4" s="230" t="s">
        <v>367</v>
      </c>
      <c r="L4" s="229" t="s">
        <v>368</v>
      </c>
    </row>
    <row r="5" spans="2:12" x14ac:dyDescent="0.25">
      <c r="B5" s="230" t="s">
        <v>369</v>
      </c>
      <c r="D5" s="230" t="s">
        <v>370</v>
      </c>
      <c r="F5" s="230" t="s">
        <v>371</v>
      </c>
      <c r="H5" s="229" t="s">
        <v>372</v>
      </c>
      <c r="J5" s="229" t="s">
        <v>373</v>
      </c>
      <c r="L5" s="229" t="s">
        <v>374</v>
      </c>
    </row>
    <row r="6" spans="2:12" x14ac:dyDescent="0.25">
      <c r="B6" s="230" t="s">
        <v>375</v>
      </c>
      <c r="F6" s="229" t="s">
        <v>376</v>
      </c>
    </row>
    <row r="7" spans="2:12" x14ac:dyDescent="0.25">
      <c r="B7" s="230" t="s">
        <v>377</v>
      </c>
      <c r="F7" s="229" t="s">
        <v>378</v>
      </c>
    </row>
    <row r="8" spans="2:12" x14ac:dyDescent="0.25">
      <c r="B8" s="230" t="s">
        <v>379</v>
      </c>
      <c r="F8" s="229" t="s">
        <v>380</v>
      </c>
    </row>
    <row r="9" spans="2:12" x14ac:dyDescent="0.25">
      <c r="F9" s="229" t="s">
        <v>381</v>
      </c>
    </row>
    <row r="10" spans="2:12" x14ac:dyDescent="0.25">
      <c r="F10" s="229" t="s">
        <v>382</v>
      </c>
    </row>
    <row r="11" spans="2:12" x14ac:dyDescent="0.25">
      <c r="F11" s="229" t="s">
        <v>383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8837B28AF0F243BC85D07915B2D419" ma:contentTypeVersion="18" ma:contentTypeDescription="Crée un document." ma:contentTypeScope="" ma:versionID="25828f93ac6a0d3d62c9950d1e2230f7">
  <xsd:schema xmlns:xsd="http://www.w3.org/2001/XMLSchema" xmlns:xs="http://www.w3.org/2001/XMLSchema" xmlns:p="http://schemas.microsoft.com/office/2006/metadata/properties" xmlns:ns2="e39e7219-c6a3-4e02-a359-9e49c6cb19d4" xmlns:ns3="24d71414-775e-4b95-bb46-1cc9f0c82a62" targetNamespace="http://schemas.microsoft.com/office/2006/metadata/properties" ma:root="true" ma:fieldsID="4e33d13e1a0f7aefea677d5fbb70b1d5" ns2:_="" ns3:_="">
    <xsd:import namespace="e39e7219-c6a3-4e02-a359-9e49c6cb19d4"/>
    <xsd:import namespace="24d71414-775e-4b95-bb46-1cc9f0c82a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e7219-c6a3-4e02-a359-9e49c6cb19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e0dec428-4417-4531-8d24-fd80b4001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71414-775e-4b95-bb46-1cc9f0c82a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9903d8b-86f7-4322-b422-61b0b19a175d}" ma:internalName="TaxCatchAll" ma:showField="CatchAllData" ma:web="24d71414-775e-4b95-bb46-1cc9f0c82a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d71414-775e-4b95-bb46-1cc9f0c82a62" xsi:nil="true"/>
    <lcf76f155ced4ddcb4097134ff3c332f xmlns="e39e7219-c6a3-4e02-a359-9e49c6cb19d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CFDE0-58F7-4AC5-AB3A-66A7B4202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e7219-c6a3-4e02-a359-9e49c6cb19d4"/>
    <ds:schemaRef ds:uri="24d71414-775e-4b95-bb46-1cc9f0c82a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00D61E-6169-482B-896C-205E74222F55}">
  <ds:schemaRefs>
    <ds:schemaRef ds:uri="http://schemas.microsoft.com/office/2006/metadata/properties"/>
    <ds:schemaRef ds:uri="http://schemas.microsoft.com/office/infopath/2007/PartnerControls"/>
    <ds:schemaRef ds:uri="24d71414-775e-4b95-bb46-1cc9f0c82a62"/>
    <ds:schemaRef ds:uri="e39e7219-c6a3-4e02-a359-9e49c6cb19d4"/>
  </ds:schemaRefs>
</ds:datastoreItem>
</file>

<file path=customXml/itemProps3.xml><?xml version="1.0" encoding="utf-8"?>
<ds:datastoreItem xmlns:ds="http://schemas.openxmlformats.org/officeDocument/2006/customXml" ds:itemID="{ECC1983F-9221-4418-AAFE-B648FE25D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479</vt:i4>
      </vt:variant>
    </vt:vector>
  </HeadingPairs>
  <TitlesOfParts>
    <vt:vector size="481" baseType="lpstr">
      <vt:lpstr>RA CMPP</vt:lpstr>
      <vt:lpstr>Liste</vt:lpstr>
      <vt:lpstr>CRRACMACTI___1ERRV___REAANN0</vt:lpstr>
      <vt:lpstr>CRRACMACTI___20FON___REAANN0</vt:lpstr>
      <vt:lpstr>CRRACMACTI___20SFON__REAANN0</vt:lpstr>
      <vt:lpstr>CRRACMACTI___21FON___REAANN0</vt:lpstr>
      <vt:lpstr>CRRACMACTI___21SFON__REAANN0</vt:lpstr>
      <vt:lpstr>CRRACMACTI___22FON___REAANN0</vt:lpstr>
      <vt:lpstr>CRRACMACTI___22SFON__REAANN0</vt:lpstr>
      <vt:lpstr>CRRACMACTI___23FON___REAANN0</vt:lpstr>
      <vt:lpstr>CRRACMACTI___23SFON__REAANN0</vt:lpstr>
      <vt:lpstr>CRRACMACTI___24FON___REAANN0</vt:lpstr>
      <vt:lpstr>CRRACMACTI___24SFON__REAANN0</vt:lpstr>
      <vt:lpstr>CRRACMACTI___27FON___REAANN0</vt:lpstr>
      <vt:lpstr>CRRACMACTI___27SFON__REAANN0</vt:lpstr>
      <vt:lpstr>CRRACMACTI___34FON___REAANN0</vt:lpstr>
      <vt:lpstr>CRRACMACTI___34SFON__REAANN0</vt:lpstr>
      <vt:lpstr>CRRACMACTI___35FON___REAANN0</vt:lpstr>
      <vt:lpstr>CRRACMACTI___35SFON__REAANN0</vt:lpstr>
      <vt:lpstr>CRRACMACTI___36FON___REAANN0</vt:lpstr>
      <vt:lpstr>CRRACMACTI___36SFON__REAANN0</vt:lpstr>
      <vt:lpstr>CRRACMACTI___37FON___REAANN0</vt:lpstr>
      <vt:lpstr>CRRACMACTI___37SFON__REAANN0</vt:lpstr>
      <vt:lpstr>CRRACMACTI___38FON___REAANN0</vt:lpstr>
      <vt:lpstr>CRRACMACTI___38SFON__REAANN0</vt:lpstr>
      <vt:lpstr>CRRACMACTI___39FON___REAANN0</vt:lpstr>
      <vt:lpstr>CRRACMACTI___39SFON__REAANN0</vt:lpstr>
      <vt:lpstr>CRRACMACTI___40FON___REAANN0</vt:lpstr>
      <vt:lpstr>CRRACMACTI___40SFON__REAANN0</vt:lpstr>
      <vt:lpstr>CRRACMACTI___AGEMOYENREAANN0</vt:lpstr>
      <vt:lpstr>CRRACMACTI___AUTRFON_REAANN0</vt:lpstr>
      <vt:lpstr>CRRACMACTI___AUTRMO1_REAANN0</vt:lpstr>
      <vt:lpstr>CRRACMACTI___AUTRSFONREAANN0</vt:lpstr>
      <vt:lpstr>CRRACMACTI___CFTA1___REAANN0</vt:lpstr>
      <vt:lpstr>CRRACMACTI___COLLOQ__REAANN0</vt:lpstr>
      <vt:lpstr>CRRACMACTI___COLLOQJ_REAANN0</vt:lpstr>
      <vt:lpstr>CRRACMACTI___DELAI0__REAANN0</vt:lpstr>
      <vt:lpstr>CRRACMACTI___DELAI0B_REAANN0</vt:lpstr>
      <vt:lpstr>CRRACMACTI___DELAI1__REAANN0</vt:lpstr>
      <vt:lpstr>CRRACMACTI___DELAI1B_REAANN0</vt:lpstr>
      <vt:lpstr>CRRACMACTI___DELAI2__REAANN0</vt:lpstr>
      <vt:lpstr>CRRACMACTI___DELAI2B_REAANN0</vt:lpstr>
      <vt:lpstr>CRRACMACTI___DELAI3__REAANN0</vt:lpstr>
      <vt:lpstr>CRRACMACTI___DELAI3B_REAANN0</vt:lpstr>
      <vt:lpstr>CRRACMACTI___DELAI4__REAANN0</vt:lpstr>
      <vt:lpstr>CRRACMACTI___DELAI4B_REAANN0</vt:lpstr>
      <vt:lpstr>CRRACMACTI___DELAI5__REAANN0</vt:lpstr>
      <vt:lpstr>CRRACMACTI___DELAI5B_REAANN0</vt:lpstr>
      <vt:lpstr>CRRACMACTI___DOMREG__REAANN0</vt:lpstr>
      <vt:lpstr>CRRACMACTI___DOMREGAUREAANN0</vt:lpstr>
      <vt:lpstr>CRRACMACTI___DURACC0_REAANN0</vt:lpstr>
      <vt:lpstr>CRRACMACTI___DURACC1_REAANN0</vt:lpstr>
      <vt:lpstr>CRRACMACTI___DURACC2_REAANN0</vt:lpstr>
      <vt:lpstr>CRRACMACTI___DURACC3_REAANN0</vt:lpstr>
      <vt:lpstr>CRRACMACTI___DURACC4_REAANN0</vt:lpstr>
      <vt:lpstr>CRRACMACTI___ENFDIAG_REAANN0</vt:lpstr>
      <vt:lpstr>CRRACMACTI___ENFPRES_REAANN0</vt:lpstr>
      <vt:lpstr>CRRACMACTI___ENFSEUL_REAANN0</vt:lpstr>
      <vt:lpstr>CRRACMACTI___ENFTRAT_REAANN0</vt:lpstr>
      <vt:lpstr>CRRACMACTI___ENTAUTR1REAANN0</vt:lpstr>
      <vt:lpstr>CRRACMACTI___ENTAUTR2REAANN0</vt:lpstr>
      <vt:lpstr>CRRACMACTI___ENTAUTR3REAANN0</vt:lpstr>
      <vt:lpstr>CRRACMACTI___ENTAUTR4REAANN0</vt:lpstr>
      <vt:lpstr>CRRACMACTI___ENTMOT10REAANN0</vt:lpstr>
      <vt:lpstr>CRRACMACTI___ENTMOT11REAANN0</vt:lpstr>
      <vt:lpstr>CRRACMACTI___ENTMOT12REAANN0</vt:lpstr>
      <vt:lpstr>CRRACMACTI___ENTMOT13REAANN0</vt:lpstr>
      <vt:lpstr>CRRACMACTI___ENTMOT14REAANN0</vt:lpstr>
      <vt:lpstr>CRRACMACTI___ENTMOT18REAANN0</vt:lpstr>
      <vt:lpstr>CRRACMACTI___ENTMOT19REAANN0</vt:lpstr>
      <vt:lpstr>CRRACMACTI___ENTMOT20REAANN0</vt:lpstr>
      <vt:lpstr>CRRACMACTI___ENTMOT21REAANN0</vt:lpstr>
      <vt:lpstr>CRRACMACTI___ENTMOT22REAANN0</vt:lpstr>
      <vt:lpstr>CRRACMACTI___ENTMOT23REAANN0</vt:lpstr>
      <vt:lpstr>CRRACMACTI___ENTMOT24REAANN0</vt:lpstr>
      <vt:lpstr>CRRACMACTI___ENTMOT25REAANN0</vt:lpstr>
      <vt:lpstr>CRRACMACTI___ENTMOT26REAANN0</vt:lpstr>
      <vt:lpstr>CRRACMACTI___ENTMOT27REAANN0</vt:lpstr>
      <vt:lpstr>CRRACMACTI___ENTMOT28REAANN0</vt:lpstr>
      <vt:lpstr>CRRACMACTI___ENTMOT29REAANN0</vt:lpstr>
      <vt:lpstr>CRRACMACTI___ENTMOT30REAANN0</vt:lpstr>
      <vt:lpstr>CRRACMACTI___FONPOL__REAANN0</vt:lpstr>
      <vt:lpstr>CRRACMACTI___FORMPFA_REAANN0</vt:lpstr>
      <vt:lpstr>CRRACMACTI___FREQ1___REAANN0</vt:lpstr>
      <vt:lpstr>CRRACMACTI___FREQ2___REAANN0</vt:lpstr>
      <vt:lpstr>CRRACMACTI___FREQ3___REAANN0</vt:lpstr>
      <vt:lpstr>CRRACMACTI___FREQ4___REAANN0</vt:lpstr>
      <vt:lpstr>CRRACMACTI___FREQ5___REAANN0</vt:lpstr>
      <vt:lpstr>CRRACMACTI___JPARTEN_REAANN0</vt:lpstr>
      <vt:lpstr>CRRACMACTI___MDPHOUV_REAANN0</vt:lpstr>
      <vt:lpstr>CRRACMACTI___ORIAUTR_REAANN0</vt:lpstr>
      <vt:lpstr>CRRACMACTI___ORIAUTR1REAANN0</vt:lpstr>
      <vt:lpstr>CRRACMACTI___ORIAUTR2REAANN0</vt:lpstr>
      <vt:lpstr>CRRACMACTI___ORIAUTR3REAANN0</vt:lpstr>
      <vt:lpstr>CRRACMACTI___ORIEN10_REAANN0</vt:lpstr>
      <vt:lpstr>CRRACMACTI___ORIENT0_REAANN0</vt:lpstr>
      <vt:lpstr>CRRACMACTI___ORIENT1_REAANN0</vt:lpstr>
      <vt:lpstr>CRRACMACTI___ORIENT10REAANN0</vt:lpstr>
      <vt:lpstr>CRRACMACTI___ORIENT11REAANN0</vt:lpstr>
      <vt:lpstr>CRRACMACTI___ORIENT3_REAANN0</vt:lpstr>
      <vt:lpstr>CRRACMACTI___ORIENT4_REAANN0</vt:lpstr>
      <vt:lpstr>CRRACMACTI___ORIENT5_REAANN0</vt:lpstr>
      <vt:lpstr>CRRACMACTI___ORIENT6_REAANN0</vt:lpstr>
      <vt:lpstr>CRRACMACTI___ORIENT7_REAANN0</vt:lpstr>
      <vt:lpstr>CRRACMACTI___ORIENT8_REAANN0</vt:lpstr>
      <vt:lpstr>CRRACMACTI___ORIENT9_REAANN0</vt:lpstr>
      <vt:lpstr>CRRACMACTI___PFFON___REAANN0</vt:lpstr>
      <vt:lpstr>CRRACMACTI___PFFON1__REAANN0</vt:lpstr>
      <vt:lpstr>CRRACMACTI___PPFON___REAANN0</vt:lpstr>
      <vt:lpstr>CRRACMACTI___PPFON1__REAANN0</vt:lpstr>
      <vt:lpstr>CRRACMACTI___PROT____REAANN0</vt:lpstr>
      <vt:lpstr>CRRACMACTI___PROTADM_REAANN0</vt:lpstr>
      <vt:lpstr>CRRACMACTI___PROTANN_REAANN0</vt:lpstr>
      <vt:lpstr>CRRACMACTI___PROTASE_REAANN0</vt:lpstr>
      <vt:lpstr>CRRACMACTI___PROTJUR_REAANN0</vt:lpstr>
      <vt:lpstr>CRRACMACTI___PROTPJJ_REAANN0</vt:lpstr>
      <vt:lpstr>CRRACMACTI___REUEXT__REAANN0</vt:lpstr>
      <vt:lpstr>CRRACMACTI___REUINT__REAANN0</vt:lpstr>
      <vt:lpstr>CRRACMACTI___RVBIL___REAANN0</vt:lpstr>
      <vt:lpstr>CRRACMACTI___SFONPOL_REAANN0</vt:lpstr>
      <vt:lpstr>CRRACMACTI___SORTFAM_REAANN0</vt:lpstr>
      <vt:lpstr>CRRACMACTI___SORTMO1_REAANN0</vt:lpstr>
      <vt:lpstr>CRRACMACTI___TRAJET1_REAANN0</vt:lpstr>
      <vt:lpstr>CRRACMACTI___TRAJET2_REAANN0</vt:lpstr>
      <vt:lpstr>CRRACMACTI___TRAJET3_REAANN0</vt:lpstr>
      <vt:lpstr>CRRACMACTI___TRANSFI_REAANN0</vt:lpstr>
      <vt:lpstr>CRRACMACTI___TRANSPR_REAANN0</vt:lpstr>
      <vt:lpstr>CRRACMACTIF__AG1_____REAANN0</vt:lpstr>
      <vt:lpstr>CRRACMACTIF__AG2_____REAANN0</vt:lpstr>
      <vt:lpstr>CRRACMACTIF__AG3_____REAANN0</vt:lpstr>
      <vt:lpstr>CRRACMACTIF__AG4_____REAANN0</vt:lpstr>
      <vt:lpstr>CRRACMACTIF__AG5_____REAANN0</vt:lpstr>
      <vt:lpstr>CRRACMACTIF__AG6_____REAANN0</vt:lpstr>
      <vt:lpstr>CRRACMACTIF__ENTAG1__REAANN0</vt:lpstr>
      <vt:lpstr>CRRACMACTIF__ENTAG2__REAANN0</vt:lpstr>
      <vt:lpstr>CRRACMACTIF__ENTAG3__REAANN0</vt:lpstr>
      <vt:lpstr>CRRACMACTIF__ENTAG4__REAANN0</vt:lpstr>
      <vt:lpstr>CRRACMACTIF__ENTAG5__REAANN0</vt:lpstr>
      <vt:lpstr>CRRACMACTIF__ENTAG6__REAANN0</vt:lpstr>
      <vt:lpstr>CRRACMACTIF__SORTAG1_REAANN0</vt:lpstr>
      <vt:lpstr>CRRACMACTIF__SORTAG2_REAANN0</vt:lpstr>
      <vt:lpstr>CRRACMACTIF__SORTAG3_REAANN0</vt:lpstr>
      <vt:lpstr>CRRACMACTIF__SORTAG4_REAANN0</vt:lpstr>
      <vt:lpstr>CRRACMACTIF__SORTAG5_REAANN0</vt:lpstr>
      <vt:lpstr>CRRACMACTIF__SORTAG6_REAANN0</vt:lpstr>
      <vt:lpstr>CRRACMACTIH__AG1_____REAANN0</vt:lpstr>
      <vt:lpstr>CRRACMACTIH__AG2_____REAANN0</vt:lpstr>
      <vt:lpstr>CRRACMACTIH__AG3_____REAANN0</vt:lpstr>
      <vt:lpstr>CRRACMACTIH__AG4_____REAANN0</vt:lpstr>
      <vt:lpstr>CRRACMACTIH__AG5_____REAANN0</vt:lpstr>
      <vt:lpstr>CRRACMACTIH__AG6_____REAANN0</vt:lpstr>
      <vt:lpstr>CRRACMACTIH__ENTAG1__REAANN0</vt:lpstr>
      <vt:lpstr>CRRACMACTIH__ENTAG2__REAANN0</vt:lpstr>
      <vt:lpstr>CRRACMACTIH__ENTAG3__REAANN0</vt:lpstr>
      <vt:lpstr>CRRACMACTIH__ENTAG4__REAANN0</vt:lpstr>
      <vt:lpstr>CRRACMACTIH__ENTAG5__REAANN0</vt:lpstr>
      <vt:lpstr>CRRACMACTIH__ENTAG6__REAANN0</vt:lpstr>
      <vt:lpstr>CRRACMACTIH__SORTAG1_REAANN0</vt:lpstr>
      <vt:lpstr>CRRACMACTIH__SORTAG2_REAANN0</vt:lpstr>
      <vt:lpstr>CRRACMACTIH__SORTAG3_REAANN0</vt:lpstr>
      <vt:lpstr>CRRACMACTIH__SORTAG4_REAANN0</vt:lpstr>
      <vt:lpstr>CRRACMACTIH__SORTAG5_REAANN0</vt:lpstr>
      <vt:lpstr>CRRACMACTIH__SORTAG6_REAANN0</vt:lpstr>
      <vt:lpstr>CRRACMAUTR___EMAIL___REAANN0</vt:lpstr>
      <vt:lpstr>CRRACMAUTR___FONCTIONREAANN0</vt:lpstr>
      <vt:lpstr>CRRACMAUTR___NOM_____REAANN0</vt:lpstr>
      <vt:lpstr>CRRACMAUTR___TEL_____REAANN0</vt:lpstr>
      <vt:lpstr>CRRACMFILA___ACTAUTR_REAANN0</vt:lpstr>
      <vt:lpstr>CRRACMFILA___ACTAUTR1REAANN0</vt:lpstr>
      <vt:lpstr>CRRACMFILA___ACTAUTR2REAANN0</vt:lpstr>
      <vt:lpstr>CRRACMFILA___ACTAUTR3REAANN0</vt:lpstr>
      <vt:lpstr>CRRACMFILA___ACTAUTR4REAANN0</vt:lpstr>
      <vt:lpstr>CRRACMFILA___ACTDOM__REAANN0</vt:lpstr>
      <vt:lpstr>CRRACMFILA___ACTEDU__REAANN0</vt:lpstr>
      <vt:lpstr>CRRACMFILA___ACTSCO__REAANN0</vt:lpstr>
      <vt:lpstr>CRRACMFILA___ENFBDIA_REAANN0</vt:lpstr>
      <vt:lpstr>CRRACMFILA___ENFBFIN_REAANN0</vt:lpstr>
      <vt:lpstr>CRRACMFILA___ENFBIND_REAANN0</vt:lpstr>
      <vt:lpstr>CRRACMFILA___ENFBTRA_REAANN0</vt:lpstr>
      <vt:lpstr>CRRACMFILA___ENFNFIN_REAANN0</vt:lpstr>
      <vt:lpstr>CRRACMFILA___ENTR____REAANN0</vt:lpstr>
      <vt:lpstr>CRRACMFILA___FIACT___REAANN0</vt:lpstr>
      <vt:lpstr>CRRACMFILA___FORFREA_REAANN0</vt:lpstr>
      <vt:lpstr>CRRACMFILA___INFOSUP_REAANN0</vt:lpstr>
      <vt:lpstr>CRRACMFILA___RVE40___REAANN0</vt:lpstr>
      <vt:lpstr>CRRACMFILA___RVE47___REAANN0</vt:lpstr>
      <vt:lpstr>CRRACMFILA___RVE48___REAANN0</vt:lpstr>
      <vt:lpstr>CRRACMFILA___RVE50___REAANN0</vt:lpstr>
      <vt:lpstr>CRRACMFILA___RVE53___REAANN0</vt:lpstr>
      <vt:lpstr>CRRACMFILA___RVE53EN_REAANN0</vt:lpstr>
      <vt:lpstr>CRRACMFILA___RVE58___REAANN0</vt:lpstr>
      <vt:lpstr>CRRACMFILA___RVE60___REAANN0</vt:lpstr>
      <vt:lpstr>CRRACMFILA___RVEAUTR_REAANN0</vt:lpstr>
      <vt:lpstr>CRRACMFILA___RVEES___REAANN0</vt:lpstr>
      <vt:lpstr>CRRACMFILA___RVEESEN_REAANN0</vt:lpstr>
      <vt:lpstr>CRRACMFILA___RVGE40__REAANN0</vt:lpstr>
      <vt:lpstr>CRRACMFILA___RVGE47__REAANN0</vt:lpstr>
      <vt:lpstr>CRRACMFILA___RVGE48__REAANN0</vt:lpstr>
      <vt:lpstr>CRRACMFILA___RVGE50__REAANN0</vt:lpstr>
      <vt:lpstr>CRRACMFILA___RVGE53__REAANN0</vt:lpstr>
      <vt:lpstr>CRRACMFILA___RVGE53ENREAANN0</vt:lpstr>
      <vt:lpstr>CRRACMFILA___RVGE58__REAANN0</vt:lpstr>
      <vt:lpstr>CRRACMFILA___RVGE60__REAANN0</vt:lpstr>
      <vt:lpstr>CRRACMFILA___RVGEAUTRREAANN0</vt:lpstr>
      <vt:lpstr>CRRACMFILA___RVGEES__REAANN0</vt:lpstr>
      <vt:lpstr>CRRACMFILA___RVGEESENREAANN0</vt:lpstr>
      <vt:lpstr>CRRACMFILA___RVNREA__REAANN0</vt:lpstr>
      <vt:lpstr>CRRACMFILA___RVP40___REAANN0</vt:lpstr>
      <vt:lpstr>CRRACMFILA___RVP47___REAANN0</vt:lpstr>
      <vt:lpstr>CRRACMFILA___RVP48___REAANN0</vt:lpstr>
      <vt:lpstr>CRRACMFILA___RVP50___REAANN0</vt:lpstr>
      <vt:lpstr>CRRACMFILA___RVP53___REAANN0</vt:lpstr>
      <vt:lpstr>CRRACMFILA___RVP53EN_REAANN0</vt:lpstr>
      <vt:lpstr>CRRACMFILA___RVP58___REAANN0</vt:lpstr>
      <vt:lpstr>CRRACMFILA___RVP60___REAANN0</vt:lpstr>
      <vt:lpstr>CRRACMFILA___RVPAUTR_REAANN0</vt:lpstr>
      <vt:lpstr>CRRACMFILA___RVPES___REAANN0</vt:lpstr>
      <vt:lpstr>CRRACMFILA___RVPESEN_REAANN0</vt:lpstr>
      <vt:lpstr>CRRACMFILA___RVREA___REAANN0</vt:lpstr>
      <vt:lpstr>CRRACMFILA___SORT____REAANN0</vt:lpstr>
      <vt:lpstr>CRRACMFILA___SORTDI__REAANN0</vt:lpstr>
      <vt:lpstr>CRRACMFILA___SORTTRA_REAANN0</vt:lpstr>
      <vt:lpstr>CRRACMFILA___SYNTH___REAANN0</vt:lpstr>
      <vt:lpstr>CRRACMFILA_SERVE58___REAANN0</vt:lpstr>
      <vt:lpstr>CRRACMIDEN___ADRESSE_REAANN0</vt:lpstr>
      <vt:lpstr>CRRACMIDEN___AGREMAX_REAANN0</vt:lpstr>
      <vt:lpstr>CRRACMIDEN___AGREMIN_REAANN0</vt:lpstr>
      <vt:lpstr>CRRACMIDEN___ANNEEREF___ANN0</vt:lpstr>
      <vt:lpstr>CRRACMIDEN___ANNOUV2_REAANN0</vt:lpstr>
      <vt:lpstr>CRRACMIDEN___ANNOUV3_REAANN0</vt:lpstr>
      <vt:lpstr>CRRACMIDEN___ANNOUV4_REAANN0</vt:lpstr>
      <vt:lpstr>CRRACMIDEN___ANNOUVPRREAANN0</vt:lpstr>
      <vt:lpstr>CRRACMIDEN___CCNT____REAANN0</vt:lpstr>
      <vt:lpstr>CRRACMIDEN___COMMUN2_REAANN0</vt:lpstr>
      <vt:lpstr>CRRACMIDEN___COMMUN3_REAANN0</vt:lpstr>
      <vt:lpstr>CRRACMIDEN___COMMUN4_REAANN0</vt:lpstr>
      <vt:lpstr>CRRACMIDEN___COMMUNE_REAANN0</vt:lpstr>
      <vt:lpstr>CRRACMIDEN___COMMUNPRREAANN0</vt:lpstr>
      <vt:lpstr>CRRACMIDEN___DATEAUTOREAANN0</vt:lpstr>
      <vt:lpstr>CRRACMIDEN___DATEOUV_REAANN0</vt:lpstr>
      <vt:lpstr>CRRACMIDEN___DISPOSP1___ANN0</vt:lpstr>
      <vt:lpstr>CRRACMIDEN___DISPOSP2___ANN0</vt:lpstr>
      <vt:lpstr>CRRACMIDEN___DISPOSP3___ANN0</vt:lpstr>
      <vt:lpstr>CRRACMIDEN___DISPOSP4___ANN0</vt:lpstr>
      <vt:lpstr>CRRACMIDEN___EDITEURNREAANN0</vt:lpstr>
      <vt:lpstr>CRRACMIDEN___EMAIL___REAANN0</vt:lpstr>
      <vt:lpstr>CRRACMIDEN___FILSIT2_REAANN0</vt:lpstr>
      <vt:lpstr>CRRACMIDEN___FILSIT3_REAANN0</vt:lpstr>
      <vt:lpstr>CRRACMIDEN___FILSIT4_REAANN0</vt:lpstr>
      <vt:lpstr>CRRACMIDEN___FILSITPRREAANN0</vt:lpstr>
      <vt:lpstr>CRRACMIDEN___HSEM02__REAANN0</vt:lpstr>
      <vt:lpstr>CRRACMIDEN___HSEM03__REAANN0</vt:lpstr>
      <vt:lpstr>CRRACMIDEN___HSEM04__REAANN0</vt:lpstr>
      <vt:lpstr>CRRACMIDEN___HSEMPR__REAANN0</vt:lpstr>
      <vt:lpstr>CRRACMIDEN___HSEMPR0_REAANN0</vt:lpstr>
      <vt:lpstr>CRRACMIDEN___HSEMS2__REAANN0</vt:lpstr>
      <vt:lpstr>CRRACMIDEN___HSEMS3__REAANN0</vt:lpstr>
      <vt:lpstr>CRRACMIDEN___HSEMS4__REAANN0</vt:lpstr>
      <vt:lpstr>CRRACMIDEN___JOUROU2_REAANN0</vt:lpstr>
      <vt:lpstr>CRRACMIDEN___JOUROU3_REAANN0</vt:lpstr>
      <vt:lpstr>CRRACMIDEN___JOUROU4_REAANN0</vt:lpstr>
      <vt:lpstr>CRRACMIDEN___JOUROUPRREAANN0</vt:lpstr>
      <vt:lpstr>CRRACMIDEN___MESSAGE1REAANN0</vt:lpstr>
      <vt:lpstr>CRRACMIDEN___MESSAGE2REAANN0</vt:lpstr>
      <vt:lpstr>CRRACMIDEN___MESSAGE3REAANN0</vt:lpstr>
      <vt:lpstr>CRRACMIDEN___NFINES2_REAANN0</vt:lpstr>
      <vt:lpstr>CRRACMIDEN___NFINES3_REAANN0</vt:lpstr>
      <vt:lpstr>CRRACMIDEN___NFINES4_REAANN0</vt:lpstr>
      <vt:lpstr>CRRACMIDEN___NFINESS_REAANN0</vt:lpstr>
      <vt:lpstr>CRRACMIDEN___NOMETAB____ANN0</vt:lpstr>
      <vt:lpstr>CRRACMIDEN___NOMIMP2_REAANN0</vt:lpstr>
      <vt:lpstr>CRRACMIDEN___NOMIMP3_REAANN0</vt:lpstr>
      <vt:lpstr>CRRACMIDEN___NOMIMP4_REAANN0</vt:lpstr>
      <vt:lpstr>CRRACMIDEN___NOMIMPPRREAANN0</vt:lpstr>
      <vt:lpstr>CRRACMIDEN___NTSIT2__REAANN0</vt:lpstr>
      <vt:lpstr>CRRACMIDEN___NTSIT3__REAANN0</vt:lpstr>
      <vt:lpstr>CRRACMIDEN___NTSIT4__REAANN0</vt:lpstr>
      <vt:lpstr>CRRACMIDEN___NTSITPR_REAANN0</vt:lpstr>
      <vt:lpstr>CRRACMIDEN___POST____REAANN0</vt:lpstr>
      <vt:lpstr>CRRACMIDEN___RAISONSCREAANN0</vt:lpstr>
      <vt:lpstr>CRRACMIDEN___REPURG1_REAANN0</vt:lpstr>
      <vt:lpstr>CRRACMIDEN___REPURG2_REAANN0</vt:lpstr>
      <vt:lpstr>CRRACMIDEN___REPURG3_REAANN0</vt:lpstr>
      <vt:lpstr>CRRACMIDEN___SEMAOU12REAANN0</vt:lpstr>
      <vt:lpstr>CRRACMIDEN___SEMAOU2_REAANN0</vt:lpstr>
      <vt:lpstr>CRRACMIDEN___SEMAOU3_REAANN0</vt:lpstr>
      <vt:lpstr>CRRACMIDEN___SEMAOU4_REAANN0</vt:lpstr>
      <vt:lpstr>CRRACMIDEN___SEMAOUPRREAANN0</vt:lpstr>
      <vt:lpstr>CRRACMIDEN___SEMTEL__REAANN0</vt:lpstr>
      <vt:lpstr>CRRACMIDEN___SEMTEL2_REAANN0</vt:lpstr>
      <vt:lpstr>CRRACMIDEN___SEMTEL3_REAANN0</vt:lpstr>
      <vt:lpstr>CRRACMIDEN___SEMTEL4_REAANN0</vt:lpstr>
      <vt:lpstr>CRRACMIDEN___SIAUTR1_REAANN0</vt:lpstr>
      <vt:lpstr>CRRACMIDEN___SIPROJ1_REAANN0</vt:lpstr>
      <vt:lpstr>CRRACMIDEN___SMSURG1_REAANN0</vt:lpstr>
      <vt:lpstr>CRRACMIDEN___SMSURG2_REAANN0</vt:lpstr>
      <vt:lpstr>CRRACMIDEN___SMSURG3_REAANN0</vt:lpstr>
      <vt:lpstr>CRRACMIDEN___STATUTCMREAANN0</vt:lpstr>
      <vt:lpstr>CRRACMIDEN___TEL_____REAANN0</vt:lpstr>
      <vt:lpstr>CRRACMMEDE___CFTA10__REAANN0</vt:lpstr>
      <vt:lpstr>CRRACMMEDE___CFTA11__REAANN0</vt:lpstr>
      <vt:lpstr>CRRACMMEDE___CFTA2___REAANN0</vt:lpstr>
      <vt:lpstr>CRRACMMEDE___CFTA3___REAANN0</vt:lpstr>
      <vt:lpstr>CRRACMMEDE___CFTA4___REAANN0</vt:lpstr>
      <vt:lpstr>CRRACMMEDE___CFTA5___REAANN0</vt:lpstr>
      <vt:lpstr>CRRACMMEDE___CFTA6___REAANN0</vt:lpstr>
      <vt:lpstr>CRRACMMEDE___CFTA7___REAANN0</vt:lpstr>
      <vt:lpstr>CRRACMMEDE___CFTA8___REAANN0</vt:lpstr>
      <vt:lpstr>CRRACMMEDE___CFTA9___REAANN0</vt:lpstr>
      <vt:lpstr>CRRACMMEDE___CFTAAUC_REAANN0</vt:lpstr>
      <vt:lpstr>CRRACMMEDE___CFTAPAS_REAANN0</vt:lpstr>
      <vt:lpstr>CRRACMMEDE___CFTB1___REAANN0</vt:lpstr>
      <vt:lpstr>CRRACMMEDE___CFTB10__REAANN0</vt:lpstr>
      <vt:lpstr>CRRACMMEDE___CFTB11__REAANN0</vt:lpstr>
      <vt:lpstr>CRRACMMEDE___CFTB2___REAANN0</vt:lpstr>
      <vt:lpstr>CRRACMMEDE___CFTB3___REAANN0</vt:lpstr>
      <vt:lpstr>CRRACMMEDE___CFTB4___REAANN0</vt:lpstr>
      <vt:lpstr>CRRACMMEDE___CFTB5___REAANN0</vt:lpstr>
      <vt:lpstr>CRRACMMEDE___CFTB6___REAANN0</vt:lpstr>
      <vt:lpstr>CRRACMMEDE___CFTB7___REAANN0</vt:lpstr>
      <vt:lpstr>CRRACMMEDE___CFTB8___REAANN0</vt:lpstr>
      <vt:lpstr>CRRACMMEDE___CFTB9___REAANN0</vt:lpstr>
      <vt:lpstr>CRRACMMEDE___CFTBAUC_REAANN0</vt:lpstr>
      <vt:lpstr>CRRACMMEDE___CFTBPAS_REAANN0</vt:lpstr>
      <vt:lpstr>CRRACMMEDE___CFTMEA20REAANN0</vt:lpstr>
      <vt:lpstr>CRRACMMEDE___CFTMEA21REAANN0</vt:lpstr>
      <vt:lpstr>CRRACMMEDE___CFTMEA22REAANN0</vt:lpstr>
      <vt:lpstr>CRRACMMEDE___CFTMEA23REAANN0</vt:lpstr>
      <vt:lpstr>CRRACMMEDE___CFTMEA24REAANN0</vt:lpstr>
      <vt:lpstr>CRRACMMEDE___CFTMEA25REAANN0</vt:lpstr>
      <vt:lpstr>CRRACMMEDE___CFTMEA28REAANN0</vt:lpstr>
      <vt:lpstr>CRRACMMEDE___CFTMEA29REAANN0</vt:lpstr>
      <vt:lpstr>CRRACMMEDE___CFTMEAS_REAANN0</vt:lpstr>
      <vt:lpstr>CRRACMMEDE___CFTMEAT_REAANN0</vt:lpstr>
      <vt:lpstr>CRRACMMEDE___CIMA1___REAANN0</vt:lpstr>
      <vt:lpstr>CRRACMMEDE___CIMA10__REAANN0</vt:lpstr>
      <vt:lpstr>CRRACMMEDE___CIMA11__REAANN0</vt:lpstr>
      <vt:lpstr>CRRACMMEDE___CIMA2___REAANN0</vt:lpstr>
      <vt:lpstr>CRRACMMEDE___CIMA3___REAANN0</vt:lpstr>
      <vt:lpstr>CRRACMMEDE___CIMA4___REAANN0</vt:lpstr>
      <vt:lpstr>CRRACMMEDE___CIMA5___REAANN0</vt:lpstr>
      <vt:lpstr>CRRACMMEDE___CIMA6___REAANN0</vt:lpstr>
      <vt:lpstr>CRRACMMEDE___CIMA7___REAANN0</vt:lpstr>
      <vt:lpstr>CRRACMMEDE___CIMA8___REAANN0</vt:lpstr>
      <vt:lpstr>CRRACMMEDE___CIMA9___REAANN0</vt:lpstr>
      <vt:lpstr>CRRACMMEDE___CIMAAUC_REAANN0</vt:lpstr>
      <vt:lpstr>CRRACMMEDE___CIMAPD1_REAANN0</vt:lpstr>
      <vt:lpstr>CRRACMMEDE___CIMAPD2_REAANN0</vt:lpstr>
      <vt:lpstr>CRRACMMEDE___CIMB1___REAANN0</vt:lpstr>
      <vt:lpstr>CRRACMMEDE___CIMB10__REAANN0</vt:lpstr>
      <vt:lpstr>CRRACMMEDE___CIMB11__REAANN0</vt:lpstr>
      <vt:lpstr>CRRACMMEDE___CIMB2___REAANN0</vt:lpstr>
      <vt:lpstr>CRRACMMEDE___CIMB3___REAANN0</vt:lpstr>
      <vt:lpstr>CRRACMMEDE___CIMB4___REAANN0</vt:lpstr>
      <vt:lpstr>CRRACMMEDE___CIMB5___REAANN0</vt:lpstr>
      <vt:lpstr>CRRACMMEDE___CIMB6___REAANN0</vt:lpstr>
      <vt:lpstr>CRRACMMEDE___CIMB7___REAANN0</vt:lpstr>
      <vt:lpstr>CRRACMMEDE___CIMB8___REAANN0</vt:lpstr>
      <vt:lpstr>CRRACMMEDE___CIMB9___REAANN0</vt:lpstr>
      <vt:lpstr>CRRACMMEDE___CIMBAUC_REAANN0</vt:lpstr>
      <vt:lpstr>CRRACMMEDE___GEVA1___REAANN0</vt:lpstr>
      <vt:lpstr>CRRACMMEDE___GEVA10__REAANN0</vt:lpstr>
      <vt:lpstr>CRRACMMEDE___GEVA11__REAANN0</vt:lpstr>
      <vt:lpstr>CRRACMMEDE___GEVA12__REAANN0</vt:lpstr>
      <vt:lpstr>CRRACMMEDE___GEVA2___REAANN0</vt:lpstr>
      <vt:lpstr>CRRACMMEDE___GEVA3___REAANN0</vt:lpstr>
      <vt:lpstr>CRRACMMEDE___GEVA4___REAANN0</vt:lpstr>
      <vt:lpstr>CRRACMMEDE___GEVA5___REAANN0</vt:lpstr>
      <vt:lpstr>CRRACMMEDE___GEVA6___REAANN0</vt:lpstr>
      <vt:lpstr>CRRACMMEDE___GEVA7___REAANN0</vt:lpstr>
      <vt:lpstr>CRRACMMEDE___GEVA8___REAANN0</vt:lpstr>
      <vt:lpstr>CRRACMMEDE___GEVA9___REAANN0</vt:lpstr>
      <vt:lpstr>CRRACMMEDE___GEVAA1__REAANN0</vt:lpstr>
      <vt:lpstr>CRRACMMEDE___GEVAA10_REAANN0</vt:lpstr>
      <vt:lpstr>CRRACMMEDE___GEVAA11_REAANN0</vt:lpstr>
      <vt:lpstr>CRRACMMEDE___GEVAA12_REAANN0</vt:lpstr>
      <vt:lpstr>CRRACMMEDE___GEVAA2__REAANN0</vt:lpstr>
      <vt:lpstr>CRRACMMEDE___GEVAA3__REAANN0</vt:lpstr>
      <vt:lpstr>CRRACMMEDE___GEVAA4__REAANN0</vt:lpstr>
      <vt:lpstr>CRRACMMEDE___GEVAA5__REAANN0</vt:lpstr>
      <vt:lpstr>CRRACMMEDE___GEVAA6__REAANN0</vt:lpstr>
      <vt:lpstr>CRRACMMEDE___GEVAA7__REAANN0</vt:lpstr>
      <vt:lpstr>CRRACMMEDE___GEVAA8__REAANN0</vt:lpstr>
      <vt:lpstr>CRRACMMEDE___GEVAA9__REAANN0</vt:lpstr>
      <vt:lpstr>CRRACMMEDE___GEVAAX__REAANN0</vt:lpstr>
      <vt:lpstr>CRRACMMEDE___GEVAX___REAANN0</vt:lpstr>
      <vt:lpstr>CRRACMSALA___ENTP53ENREAANN0</vt:lpstr>
      <vt:lpstr>CRRACMSALA___ETP014__REAANN0</vt:lpstr>
      <vt:lpstr>CRRACMSALA___ETP05___REAANN0</vt:lpstr>
      <vt:lpstr>CRRACMSALA___ETP06___REAANN0</vt:lpstr>
      <vt:lpstr>CRRACMSALA___ETP1____REAANN0</vt:lpstr>
      <vt:lpstr>CRRACMSALA___ETP14___REAANN0</vt:lpstr>
      <vt:lpstr>CRRACMSALA___ETP21___REAANN0</vt:lpstr>
      <vt:lpstr>CRRACMSALA___ETP24___REAANN0</vt:lpstr>
      <vt:lpstr>CRRACMSALA___ETP3____REAANN0</vt:lpstr>
      <vt:lpstr>CRRACMSALA___ETP35___REAANN0</vt:lpstr>
      <vt:lpstr>CRRACMSALA___ETP40___REAANN0</vt:lpstr>
      <vt:lpstr>CRRACMSALA___ETP48___REAANN0</vt:lpstr>
      <vt:lpstr>CRRACMSALA___ETP49___REAANN0</vt:lpstr>
      <vt:lpstr>CRRACMSALA___ETP5____REAANN0</vt:lpstr>
      <vt:lpstr>CRRACMSALA___ETP53___REAANN0</vt:lpstr>
      <vt:lpstr>CRRACMSALA___ETP53EN_REAANN0</vt:lpstr>
      <vt:lpstr>CRRACMSALA___ETP58___REAANN0</vt:lpstr>
      <vt:lpstr>CRRACMSALA___ETP6____REAANN0</vt:lpstr>
      <vt:lpstr>CRRACMSALA___ETP60___REAANN0</vt:lpstr>
      <vt:lpstr>CRRACMSALA___ETP63___REAANN0</vt:lpstr>
      <vt:lpstr>CRRACMSALA___ETP7____REAANN0</vt:lpstr>
      <vt:lpstr>CRRACMSALA___ETP80___REAANN0</vt:lpstr>
      <vt:lpstr>CRRACMSALA___ETP81___REAANN0</vt:lpstr>
      <vt:lpstr>CRRACMSALA___ETPAUTR_REAANN0</vt:lpstr>
      <vt:lpstr>CRRACMSALA___ETPAUTR4REAANN0</vt:lpstr>
      <vt:lpstr>CRRACMSALA___ETPCORD_REAANN0</vt:lpstr>
      <vt:lpstr>CRRACMSALA___ETPMAU__REAANN0</vt:lpstr>
      <vt:lpstr>CRRACMSALA___ETPPP___REAANN0</vt:lpstr>
      <vt:lpstr>CRRACMSALA___ETPPPEN_REAANN0</vt:lpstr>
      <vt:lpstr>CRRACMSALA___METP014_REAANN0</vt:lpstr>
      <vt:lpstr>CRRACMSALA___METP05__REAANN0</vt:lpstr>
      <vt:lpstr>CRRACMSALA___METP06__REAANN0</vt:lpstr>
      <vt:lpstr>CRRACMSALA___METP1___REAANN0</vt:lpstr>
      <vt:lpstr>CRRACMSALA___METP14__REAANN0</vt:lpstr>
      <vt:lpstr>CRRACMSALA___METP21__REAANN0</vt:lpstr>
      <vt:lpstr>CRRACMSALA___METP24__REAANN0</vt:lpstr>
      <vt:lpstr>CRRACMSALA___METP3___REAANN0</vt:lpstr>
      <vt:lpstr>CRRACMSALA___METP35__REAANN0</vt:lpstr>
      <vt:lpstr>CRRACMSALA___METP40__REAANN0</vt:lpstr>
      <vt:lpstr>CRRACMSALA___METP48__REAANN0</vt:lpstr>
      <vt:lpstr>CRRACMSALA___METP49__REAANN0</vt:lpstr>
      <vt:lpstr>CRRACMSALA___METP5___REAANN0</vt:lpstr>
      <vt:lpstr>CRRACMSALA___METP53__REAANN0</vt:lpstr>
      <vt:lpstr>CRRACMSALA___METP53ENREAANN0</vt:lpstr>
      <vt:lpstr>CRRACMSALA___METP58__REAANN0</vt:lpstr>
      <vt:lpstr>CRRACMSALA___METP6___REAANN0</vt:lpstr>
      <vt:lpstr>CRRACMSALA___METP60__REAANN0</vt:lpstr>
      <vt:lpstr>CRRACMSALA___METP63__REAANN0</vt:lpstr>
      <vt:lpstr>CRRACMSALA___METP7___REAANN0</vt:lpstr>
      <vt:lpstr>CRRACMSALA___METP80__REAANN0</vt:lpstr>
      <vt:lpstr>CRRACMSALA___METP81__REAANN0</vt:lpstr>
      <vt:lpstr>CRRACMSALA___METPAUTRREAANN0</vt:lpstr>
      <vt:lpstr>CRRACMSALA___METPCORDREAANN0</vt:lpstr>
      <vt:lpstr>CRRACMSALA___METPMAU_REAANN0</vt:lpstr>
      <vt:lpstr>CRRACMSALA___METPPP__REAANN0</vt:lpstr>
      <vt:lpstr>CRRACMSALA___METPPPENREAANN0</vt:lpstr>
      <vt:lpstr>CRRACMSALA___NETP014_REAANN0</vt:lpstr>
      <vt:lpstr>CRRACMSALA___NETP05__REAANN0</vt:lpstr>
      <vt:lpstr>CRRACMSALA___NETP06__REAANN0</vt:lpstr>
      <vt:lpstr>CRRACMSALA___NETP1___REAANN0</vt:lpstr>
      <vt:lpstr>CRRACMSALA___NETP14__REAANN0</vt:lpstr>
      <vt:lpstr>CRRACMSALA___NETP21__REAANN0</vt:lpstr>
      <vt:lpstr>CRRACMSALA___NETP24__REAANN0</vt:lpstr>
      <vt:lpstr>CRRACMSALA___NETP3___REAANN0</vt:lpstr>
      <vt:lpstr>CRRACMSALA___NETP35__REAANN0</vt:lpstr>
      <vt:lpstr>CRRACMSALA___NETP40__REAANN0</vt:lpstr>
      <vt:lpstr>CRRACMSALA___NETP48__REAANN0</vt:lpstr>
      <vt:lpstr>CRRACMSALA___NETP49__REAANN0</vt:lpstr>
      <vt:lpstr>CRRACMSALA___NETP5___REAANN0</vt:lpstr>
      <vt:lpstr>CRRACMSALA___NETP53__REAANN0</vt:lpstr>
      <vt:lpstr>CRRACMSALA___NETP58__REAANN0</vt:lpstr>
      <vt:lpstr>CRRACMSALA___NETP6___REAANN0</vt:lpstr>
      <vt:lpstr>CRRACMSALA___NETP60__REAANN0</vt:lpstr>
      <vt:lpstr>CRRACMSALA___NETP63__REAANN0</vt:lpstr>
      <vt:lpstr>CRRACMSALA___NETP7___REAANN0</vt:lpstr>
      <vt:lpstr>CRRACMSALA___NETP80__REAANN0</vt:lpstr>
      <vt:lpstr>CRRACMSALA___NETP81__REAANN0</vt:lpstr>
      <vt:lpstr>CRRACMSALA___NETPAUTRREAANN0</vt:lpstr>
      <vt:lpstr>CRRACMSALA___NETPCORDREAANN0</vt:lpstr>
      <vt:lpstr>CRRACMSALA___NETPMAU_REAANN0</vt:lpstr>
      <vt:lpstr>CRRACMSALA___NETPPP__REAANN0</vt:lpstr>
      <vt:lpstr>CRRACMSALA___NETPPPENREAANN0</vt:lpstr>
      <vt:lpstr>CRRACMSCO____INCONNUEREAANN0</vt:lpstr>
      <vt:lpstr>CRRACMSCO____NON_3A_0REAANN0</vt:lpstr>
      <vt:lpstr>CRRACMSCO____NONP3A__REAANN0</vt:lpstr>
      <vt:lpstr>CRRACMSCO____SCOADP__REAANN0</vt:lpstr>
      <vt:lpstr>CRRACMSCO____SCOADPJ_REAANN0</vt:lpstr>
      <vt:lpstr>CRRACMSCO____SCOAUT__REAANN0</vt:lpstr>
      <vt:lpstr>CRRACMSCO____SCOORD__REAANN0</vt:lpstr>
      <vt:lpstr>CRRACMSCO____SCOUE___REAANN0</vt:lpstr>
      <vt:lpstr>CRRACMSCO____SCOULI__REAANN0</vt:lpstr>
      <vt:lpstr>CRRACMSCO____SCOULIJ_REAANN0</vt:lpstr>
      <vt:lpstr>hg</vt:lpstr>
      <vt:lpstr>RACMPP</vt:lpstr>
      <vt:lpstr>xcv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Emilie Veopaseuth</dc:creator>
  <cp:keywords/>
  <dc:description/>
  <cp:lastModifiedBy>ZEMIRLI Yamilé</cp:lastModifiedBy>
  <cp:revision/>
  <dcterms:created xsi:type="dcterms:W3CDTF">2022-12-23T08:42:09Z</dcterms:created>
  <dcterms:modified xsi:type="dcterms:W3CDTF">2024-09-23T10:20:08Z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0x010100668837B28AF0F243BC85D07915B2D419</vt:lpwstr>
  </property>
  <property fmtid="{D5CDD505-2E9C-101B-9397-08002B2CF9AE}" pid="3" name="MediaServiceImageTags">
    <vt:lpwstr/>
  </property>
</Properties>
</file>