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V:\Analyse_Stat\02_Projets\Projet08_Cout_a_la_place\Note et Tableau excel CoûtPlace ARS&amp;CD 2017 à 2020\"/>
    </mc:Choice>
  </mc:AlternateContent>
  <xr:revisionPtr revIDLastSave="0" documentId="13_ncr:1_{F6D99EA0-CA45-4F09-AEC8-B3DD50E3A32F}" xr6:coauthVersionLast="36" xr6:coauthVersionMax="36" xr10:uidLastSave="{00000000-0000-0000-0000-000000000000}"/>
  <bookViews>
    <workbookView xWindow="0" yWindow="0" windowWidth="20490" windowHeight="7545" xr2:uid="{00000000-000D-0000-FFFF-FFFF00000000}"/>
  </bookViews>
  <sheets>
    <sheet name="Lisez_moi" sheetId="2" r:id="rId1"/>
    <sheet name="Dictionnaire_catégorie_ESMS" sheetId="8" r:id="rId2"/>
    <sheet name="Cout_pl_horsexcept_nat_2020" sheetId="5" r:id="rId3"/>
    <sheet name="Cout_pl_horsexcept_nat_2019" sheetId="1" r:id="rId4"/>
    <sheet name="Cout_pl_horsexcept_2017à2020" sheetId="6" r:id="rId5"/>
  </sheets>
  <definedNames>
    <definedName name="_xlnm._FilterDatabase" localSheetId="1" hidden="1">Dictionnaire_catégorie_ESMS!$A$1:$F$32</definedName>
  </definedNames>
  <calcPr calcId="191029"/>
</workbook>
</file>

<file path=xl/calcChain.xml><?xml version="1.0" encoding="utf-8"?>
<calcChain xmlns="http://schemas.openxmlformats.org/spreadsheetml/2006/main">
  <c r="F56" i="5" l="1"/>
  <c r="T61" i="6" l="1"/>
  <c r="T60" i="6"/>
  <c r="T58" i="6"/>
  <c r="T56" i="6"/>
  <c r="T54" i="6"/>
  <c r="T53" i="6"/>
  <c r="T52" i="6"/>
  <c r="T51" i="6"/>
  <c r="T50" i="6"/>
  <c r="T49" i="6"/>
  <c r="T48" i="6"/>
  <c r="T47" i="6"/>
  <c r="T46" i="6"/>
  <c r="T45" i="6"/>
  <c r="T44" i="6"/>
  <c r="T43" i="6"/>
  <c r="T42" i="6"/>
  <c r="T41" i="6"/>
  <c r="T40" i="6"/>
  <c r="T39" i="6"/>
  <c r="T38" i="6"/>
  <c r="T37" i="6"/>
  <c r="T36" i="6"/>
  <c r="T35" i="6"/>
  <c r="T33" i="6"/>
  <c r="T31" i="6"/>
  <c r="T30" i="6"/>
  <c r="T29" i="6"/>
  <c r="T28" i="6"/>
  <c r="T27" i="6"/>
  <c r="T26" i="6"/>
  <c r="T25" i="6"/>
  <c r="T24" i="6"/>
  <c r="T23" i="6"/>
  <c r="T22" i="6"/>
  <c r="T21" i="6"/>
  <c r="T20" i="6"/>
  <c r="T19" i="6"/>
  <c r="T18" i="6"/>
  <c r="T17" i="6"/>
  <c r="T16" i="6"/>
  <c r="T15" i="6"/>
  <c r="T14" i="6"/>
  <c r="T13" i="6"/>
  <c r="T12" i="6"/>
  <c r="T11" i="6"/>
  <c r="T10" i="6"/>
  <c r="T9" i="6"/>
  <c r="T8" i="6"/>
  <c r="T7" i="6"/>
  <c r="T6" i="6"/>
  <c r="T5" i="6"/>
  <c r="L6" i="6"/>
  <c r="L7" i="6"/>
  <c r="L8" i="6"/>
  <c r="L9" i="6"/>
  <c r="L10" i="6"/>
  <c r="L11" i="6"/>
  <c r="L12" i="6"/>
  <c r="L13" i="6"/>
  <c r="L14" i="6"/>
  <c r="L15" i="6"/>
  <c r="L16" i="6"/>
  <c r="L17" i="6"/>
  <c r="L18" i="6"/>
  <c r="L19" i="6"/>
  <c r="L20" i="6"/>
  <c r="L21" i="6"/>
  <c r="L22" i="6"/>
  <c r="L23" i="6"/>
  <c r="L24" i="6"/>
  <c r="L25" i="6"/>
  <c r="L26" i="6"/>
  <c r="L27" i="6"/>
  <c r="L28" i="6"/>
  <c r="L29" i="6"/>
  <c r="L30" i="6"/>
  <c r="L31" i="6"/>
  <c r="L33" i="6"/>
  <c r="L35" i="6"/>
  <c r="L36" i="6"/>
  <c r="L37" i="6"/>
  <c r="L38" i="6"/>
  <c r="L39" i="6"/>
  <c r="L40" i="6"/>
  <c r="L41" i="6"/>
  <c r="L42" i="6"/>
  <c r="L43" i="6"/>
  <c r="L44" i="6"/>
  <c r="L45" i="6"/>
  <c r="L46" i="6"/>
  <c r="L47" i="6"/>
  <c r="L48" i="6"/>
  <c r="L49" i="6"/>
  <c r="L50" i="6"/>
  <c r="L51" i="6"/>
  <c r="L52" i="6"/>
  <c r="L53" i="6"/>
  <c r="L54" i="6"/>
  <c r="L56" i="6"/>
  <c r="L58" i="6"/>
  <c r="L60" i="6"/>
  <c r="L61" i="6"/>
  <c r="L5" i="6"/>
  <c r="F74" i="5" l="1"/>
  <c r="F73" i="5"/>
  <c r="F71" i="5"/>
  <c r="F69" i="5"/>
  <c r="F68" i="5"/>
  <c r="F66" i="5"/>
  <c r="F65" i="5"/>
  <c r="F62" i="5"/>
  <c r="F59" i="5"/>
  <c r="F53" i="5"/>
  <c r="F50" i="5"/>
  <c r="F47" i="5"/>
  <c r="F44" i="5"/>
  <c r="F41" i="5"/>
  <c r="F40" i="5"/>
  <c r="F36" i="5"/>
  <c r="F34" i="5"/>
  <c r="F32" i="5"/>
  <c r="F29" i="5"/>
  <c r="F26" i="5"/>
  <c r="F25" i="5"/>
  <c r="F22" i="5"/>
  <c r="F19" i="5"/>
  <c r="F16" i="5"/>
  <c r="F13" i="5"/>
  <c r="F10" i="5"/>
  <c r="F7" i="5"/>
  <c r="F72" i="1" l="1"/>
  <c r="F76" i="1" l="1"/>
  <c r="F75" i="1"/>
  <c r="F73" i="1"/>
  <c r="F71" i="1"/>
  <c r="F69" i="1"/>
  <c r="F68" i="1"/>
  <c r="F66" i="1"/>
  <c r="F65" i="1"/>
  <c r="F62" i="1"/>
  <c r="F59" i="1"/>
  <c r="F56" i="1"/>
  <c r="F53" i="1"/>
  <c r="F50" i="1"/>
  <c r="F47" i="1"/>
  <c r="F44" i="1"/>
  <c r="F41" i="1"/>
  <c r="F40" i="1"/>
  <c r="F36" i="1"/>
  <c r="F34" i="1"/>
  <c r="F32" i="1"/>
  <c r="F29" i="1"/>
  <c r="F26" i="1"/>
  <c r="F25" i="1"/>
  <c r="F22" i="1"/>
  <c r="F19" i="1"/>
  <c r="F16" i="1"/>
  <c r="F13" i="1"/>
  <c r="F10" i="1"/>
  <c r="F7" i="1"/>
</calcChain>
</file>

<file path=xl/sharedStrings.xml><?xml version="1.0" encoding="utf-8"?>
<sst xmlns="http://schemas.openxmlformats.org/spreadsheetml/2006/main" count="523" uniqueCount="158">
  <si>
    <t>Public</t>
  </si>
  <si>
    <t>Catégorie</t>
  </si>
  <si>
    <t>Premier décile (D1)</t>
  </si>
  <si>
    <t>Médiane</t>
  </si>
  <si>
    <t>Neuvième décile (D9)</t>
  </si>
  <si>
    <t>Rapport inter décile</t>
  </si>
  <si>
    <t>Moyenne pondérée</t>
  </si>
  <si>
    <t>Enfants Handicapés (PH)</t>
  </si>
  <si>
    <t>Etablissement</t>
  </si>
  <si>
    <t>183 - IME</t>
  </si>
  <si>
    <t>Avec places d'internat</t>
  </si>
  <si>
    <t>186 - ITEP</t>
  </si>
  <si>
    <t>192 - IEM</t>
  </si>
  <si>
    <t>Service</t>
  </si>
  <si>
    <t>Adultes Handicapés (PH)</t>
  </si>
  <si>
    <t>246 - ESAT</t>
  </si>
  <si>
    <t>255 - MAS</t>
  </si>
  <si>
    <t>464 - UEROS</t>
  </si>
  <si>
    <t>Personnes Agées (PA)</t>
  </si>
  <si>
    <t>Adultes Hand. et Personnes Agées</t>
  </si>
  <si>
    <t>Toutes modalités d'accueil</t>
  </si>
  <si>
    <t>Taux d'exhaustivité</t>
  </si>
  <si>
    <r>
      <t xml:space="preserve">Coût à la place hors éléments exceptionnels et non reconductibles par modalité d'accueil en 2019
</t>
    </r>
    <r>
      <rPr>
        <sz val="12"/>
        <color rgb="FF000000"/>
        <rFont val="Arial"/>
        <family val="2"/>
      </rPr>
      <t>Source : CNSA - ImportCA et Import ERRD 2019 - ESMS pour les personnes en situation de handicap (PH) et âgées (PA)</t>
    </r>
    <r>
      <rPr>
        <b/>
        <sz val="12"/>
        <color indexed="8"/>
        <rFont val="Arial"/>
        <family val="2"/>
      </rPr>
      <t xml:space="preserve">
</t>
    </r>
    <r>
      <rPr>
        <sz val="12"/>
        <color rgb="FF000000"/>
        <rFont val="Arial"/>
        <family val="2"/>
      </rPr>
      <t>FINESS - Nombre de places installées</t>
    </r>
  </si>
  <si>
    <t>182 - SESSAD</t>
  </si>
  <si>
    <t>501 - EHPA perc crédit  AM</t>
  </si>
  <si>
    <t>Modalité d'accueil</t>
  </si>
  <si>
    <t>Médiane 2017</t>
  </si>
  <si>
    <t>Médiane 2018</t>
  </si>
  <si>
    <t>Médiane 2019</t>
  </si>
  <si>
    <t>Moyenne pondérée 2017</t>
  </si>
  <si>
    <t>Moyenne pondérée 2018</t>
  </si>
  <si>
    <t>Moyenne pondérée 2019</t>
  </si>
  <si>
    <t xml:space="preserve">Agrégat / indicateurs </t>
  </si>
  <si>
    <t>Méthode de calcul</t>
  </si>
  <si>
    <t>Coût à la place hors éléments exceptionnels et non reconductibles</t>
  </si>
  <si>
    <t>Année</t>
  </si>
  <si>
    <t>Numérateur : charges groupe I + charges groupe II + charges groupe III (hors c/67, c/6815, c/6816, c/686, c/68725, c/6874 et c/6876) - Produits groupe II - Produits groupe III (hors c/77, c/781, c/786, c/78725, c/7874 et c/7876) 
Dénominateur : nombre de places installées (selon base FINESS)</t>
  </si>
  <si>
    <t>Type de cadre</t>
  </si>
  <si>
    <t>500 - EHPAD (hors privés commerciaux)</t>
  </si>
  <si>
    <t>500 - EHPAD (hors Privés commerciaux)</t>
  </si>
  <si>
    <r>
      <t xml:space="preserve">Coût à la place hors éléments exceptionnels et non reconductibles par modalité d'accueil en 2020
</t>
    </r>
    <r>
      <rPr>
        <sz val="12"/>
        <color rgb="FF000000"/>
        <rFont val="Arial"/>
        <family val="2"/>
      </rPr>
      <t>Source : CNSA - ImportCA et Import ERRD 2020 - ESMS pour les personnes en situation de handicap (PH) et âgées (PA)</t>
    </r>
    <r>
      <rPr>
        <b/>
        <sz val="12"/>
        <color indexed="8"/>
        <rFont val="Arial"/>
        <family val="2"/>
      </rPr>
      <t xml:space="preserve">
</t>
    </r>
    <r>
      <rPr>
        <sz val="12"/>
        <color rgb="FF000000"/>
        <rFont val="Arial"/>
        <family val="2"/>
      </rPr>
      <t>FINESS - Nombre de places installées</t>
    </r>
  </si>
  <si>
    <t>Médiane 2020</t>
  </si>
  <si>
    <t>Moyenne pondérée 2020</t>
  </si>
  <si>
    <t>2017, 2018, 2019 et 2020</t>
  </si>
  <si>
    <r>
      <t xml:space="preserve">Coût à la place hors éléments exceptionnels et non reconductibles par modalité d'accueil sur quatre années (2017, 2018, 2019 et 2020)
</t>
    </r>
    <r>
      <rPr>
        <sz val="12"/>
        <color rgb="FF000000"/>
        <rFont val="Arial"/>
        <family val="2"/>
      </rPr>
      <t>Source : CNSA - ImportCA et Import ERRD - ESMS pour les personnes en situation de handicap (PH) et âgées (PA)</t>
    </r>
    <r>
      <rPr>
        <b/>
        <sz val="12"/>
        <color indexed="8"/>
        <rFont val="Arial"/>
        <family val="2"/>
      </rPr>
      <t xml:space="preserve"> </t>
    </r>
    <r>
      <rPr>
        <sz val="12"/>
        <color rgb="FF000000"/>
        <rFont val="Arial"/>
        <family val="2"/>
      </rPr>
      <t>ayant déposés un ERRD ou CA en 2017, 2018, 2019 et 2020
FINESS - Nombre de places installées</t>
    </r>
  </si>
  <si>
    <t xml:space="preserve">Nombre d'ESMS ayant déposés un CA ou ERRD sur 4 années </t>
  </si>
  <si>
    <t>Indicateurs coût à la place hors éléments exceptionnels et non reconductibles de 2017 à 2020 (base ERRD et CA PH)</t>
  </si>
  <si>
    <t>Nombre d'ESMS FINESS</t>
  </si>
  <si>
    <t>Nombre d'ESMS CA et ERRD</t>
  </si>
  <si>
    <t>445 - SAMSAH</t>
  </si>
  <si>
    <t>209 - SPASAD</t>
  </si>
  <si>
    <t>354 - SSIAD</t>
  </si>
  <si>
    <t>(*) Les FAM / EAM sont financés à la fois par l'assurance maladie pour la partie « soins », et par le département pour la partie « hébergement ». Cependant,  En 2017 et 2018, certains FAM / EAM ont déposé uniquement leurs charges et produits imputables à l'assurance maladie. A partir de 2019, la majorité des FAM / EAM ont déposé dans les CA et ERRD l'ensemble de leur charges et produits imputables à l'assurance maladie et au département. Cela explique,  l'augmenation des coûts moyens et médians en 2019 et 2020.</t>
  </si>
  <si>
    <t xml:space="preserve">ERRD Complet, ERRD simplifié, ERCP et ERRD Transitoire
CA PH </t>
  </si>
  <si>
    <t>437-448 - FAM et EAM</t>
  </si>
  <si>
    <t>437-448 - FAM et EAM(*)</t>
  </si>
  <si>
    <t>188 - EEAP</t>
  </si>
  <si>
    <t>194 - IDV</t>
  </si>
  <si>
    <t>195 - IDA</t>
  </si>
  <si>
    <t>196 - IESPESA</t>
  </si>
  <si>
    <t>377 - EEEH</t>
  </si>
  <si>
    <t>390 - EATEH</t>
  </si>
  <si>
    <t>402 - JES</t>
  </si>
  <si>
    <t>252 - FHAH</t>
  </si>
  <si>
    <t>253 - FAPAH</t>
  </si>
  <si>
    <t>382 - FVAH</t>
  </si>
  <si>
    <t>395 - EATAH</t>
  </si>
  <si>
    <t>446 - SAVS</t>
  </si>
  <si>
    <t>379 - EEAH</t>
  </si>
  <si>
    <t>381 - EEPA</t>
  </si>
  <si>
    <t>Service d'Éducation Spéciale et de Soins à Domicile</t>
  </si>
  <si>
    <t>Institut Médico-Educatif (I.M.E.)</t>
  </si>
  <si>
    <t>Institut Thérapeutique Éducatif et Pédagogique (I.T.E.P.)</t>
  </si>
  <si>
    <t>Etablissement pour Enfants ou Adolescents Polyhandicapés</t>
  </si>
  <si>
    <t>Etablissement pour Déficient Moteur</t>
  </si>
  <si>
    <t>Institut pour Déficients Visuels</t>
  </si>
  <si>
    <t>Institut pour Déficients Auditifs</t>
  </si>
  <si>
    <t>Institut d'Education Sensorielle Sourd/Aveugle</t>
  </si>
  <si>
    <t>Centre d'Accueil Familial Spécialisé</t>
  </si>
  <si>
    <t>Etablissement Expérimental pour Enfance Handicapée</t>
  </si>
  <si>
    <t>Etablissement d'Accueil Temporaire d'Enfants Handicapés</t>
  </si>
  <si>
    <t>Jardin d'Enfants Spécialisé</t>
  </si>
  <si>
    <t>PH</t>
  </si>
  <si>
    <t>Enfants Handicapés</t>
  </si>
  <si>
    <t>IME</t>
  </si>
  <si>
    <t>ITEP</t>
  </si>
  <si>
    <t>EEAP</t>
  </si>
  <si>
    <t>IEM</t>
  </si>
  <si>
    <t>IDV</t>
  </si>
  <si>
    <t>IDA</t>
  </si>
  <si>
    <t>IESPESA</t>
  </si>
  <si>
    <t>CAFS</t>
  </si>
  <si>
    <t>EEEH</t>
  </si>
  <si>
    <t>EATEH</t>
  </si>
  <si>
    <t>JES</t>
  </si>
  <si>
    <t>SESSAD</t>
  </si>
  <si>
    <t>Adultes Handicapés</t>
  </si>
  <si>
    <t>ESAT</t>
  </si>
  <si>
    <t>Etablissement et Service d'Aide par le Travail (E.S.A.T.)</t>
  </si>
  <si>
    <t>Foyer d'hébergement pour adultes handicapés</t>
  </si>
  <si>
    <t>Foyer d'accueil polyvalent pour adultes handicapés</t>
  </si>
  <si>
    <t>MAS</t>
  </si>
  <si>
    <t>Maison d'Accueil Spécialisée (M.A.S.)</t>
  </si>
  <si>
    <t>Foyer de vie pour personnes handicapées</t>
  </si>
  <si>
    <t>EATAH</t>
  </si>
  <si>
    <t>Etablissement d'Accueil Temporaire pour Adultes Handicapés</t>
  </si>
  <si>
    <t>FAM</t>
  </si>
  <si>
    <t>Foyer d'Accueil Médicalisé pour Adultes Handicapés (F.A.M.)</t>
  </si>
  <si>
    <t>EAM</t>
  </si>
  <si>
    <t>Etablissement d'accueil médicalisé en tout ou partie personnes handicapées</t>
  </si>
  <si>
    <t>UEROS</t>
  </si>
  <si>
    <t>Unités Evaluation Réentraînement et d'Orient. Soc. et Pro.</t>
  </si>
  <si>
    <t>SPASAD</t>
  </si>
  <si>
    <t>Service Polyvalent Aide et Soins A Domicile (S.P.A.S.A.D.)</t>
  </si>
  <si>
    <t>SSIAD</t>
  </si>
  <si>
    <t>Service de Soins Infirmiers A Domicile (S.S.I.A.D)</t>
  </si>
  <si>
    <t>SAMSAH</t>
  </si>
  <si>
    <t>Service d'accompagnement médico-social adultes handicapés</t>
  </si>
  <si>
    <t>SAVS</t>
  </si>
  <si>
    <t>Service d'accompagnement à la vie sociale (SAVS)</t>
  </si>
  <si>
    <t>PA</t>
  </si>
  <si>
    <t>Personnes Agées</t>
  </si>
  <si>
    <t>EEPA</t>
  </si>
  <si>
    <t>Etablissement Expérimental pour Personnes Agées</t>
  </si>
  <si>
    <t>EHPAD</t>
  </si>
  <si>
    <t>Etablissement d'hébergement pour personnes âgées dépendantes</t>
  </si>
  <si>
    <t>EHPA percevant des crédits d'assurance maladie</t>
  </si>
  <si>
    <t>Secteur</t>
  </si>
  <si>
    <t>Type Public</t>
  </si>
  <si>
    <t>Type  structure</t>
  </si>
  <si>
    <t>Code catégorie</t>
  </si>
  <si>
    <t>Libellé court catégorie ESMS</t>
  </si>
  <si>
    <t>Libellé long catégorie ESMS</t>
  </si>
  <si>
    <t>FHAH</t>
  </si>
  <si>
    <t>FVAH</t>
  </si>
  <si>
    <t>FAPAH</t>
  </si>
  <si>
    <t>EHPA perc crédit  AM</t>
  </si>
  <si>
    <t xml:space="preserve">Modalité d'accueil </t>
  </si>
  <si>
    <t>Sans place d'internat</t>
  </si>
  <si>
    <t xml:space="preserve"> </t>
  </si>
  <si>
    <t>Taux d'évolut. du coût médian 2018 
 2017</t>
  </si>
  <si>
    <t>Taux d'évolut. du coût médian 2019 
 2018</t>
  </si>
  <si>
    <t>Taux d'évolut. du coût médian 2020 
 2019</t>
  </si>
  <si>
    <t>Taux d'évolut. global du coût médian
 de 2017 à 2020</t>
  </si>
  <si>
    <t>Taux d'évolut. du coût moyen 2019 
 2018</t>
  </si>
  <si>
    <t>Taux d'évolut. global du coût moyen
 de 2017 à 2020</t>
  </si>
  <si>
    <t>238 - CAFS</t>
  </si>
  <si>
    <t>Établissement et Service de Préorientation (ex-CPO)</t>
  </si>
  <si>
    <t>Établissement et Service de Réadaptation Professionnelle (ex-CRP)</t>
  </si>
  <si>
    <t>ESPO</t>
  </si>
  <si>
    <t>ESRP</t>
  </si>
  <si>
    <t>198 - ESPO</t>
  </si>
  <si>
    <t>249 - ESRP</t>
  </si>
  <si>
    <t>Taux d'évolut. du coût moyen 2020
 2019</t>
  </si>
  <si>
    <t>L’indicateur est calculé sur le total des charges tous financeurs confondus (et non pas celles liées uniquement au forfait soins), hors éléments exceptionnels et non reconductibles, à partir des bases brutes issues des comptes administratifs (CA) sur le champ des personnes en situation de handicap (PH) 2017, 2018, 2019 et 2020 et des états réalisés des recettes et des dépenses (ERRD) 2018, 2019 et 2020. Cette présentation globale est basée uniquement sur la comptabilité financière sans retraitement. . Concernant les ERRD sur l'année 2017, la base comprenait un type de cadre supplémentaire (cadre transitoire) qui n'est plus en vigueur depuis 2018. C'est pourquoi les couts à la place de l'année 2017 sont calculés à partir des bases 2018 et des années N-1 disponibles dans ces cadres. 
Nous n'avons pas exploité la base des CA sur le champ des pesonnes âgées (PA) car la base n'est alimenteé que par environ 200 structures Résidences autonomie (RA), AJA et EHPA.
Les EHPAD commerciaux sont exclus de cette estimation compte tenu du format du cadre de présentation de l’ERRD simplifié, qui n’incorpore pas les données relatives à l’activité hébergement.
Les FAM / EAM sont financés à la fois par l'assurance maladie pour la partie « soins », et par le département pour la partie « hébergement ». Cependant,  En 2017 et 2018, certains FAM / EAM ont déposé uniquement leurs charges et produits imputables à l'assurance maladie. A partir de 2019, la majorité des FAM / EAM ont déposé dans les CA et ERRD l'ensemble de leur charges et produits imputables à l'assurance maladie et au département. Cela explique,  l'augmenation des coûts moyens et médians en 2019 et 2020.
Seuls sont représentées les catégories d'établissements et services médico-sociaux ayant un taux d'exhaustivité par rapport à la base FINESS supérieur à 20%.
Les comptes 628, 687 et 787 ont été corrigés pour prendre en compte les comptes secondaires si le montant du compte principal est nul pour le modèle ERCP, et pour harmoniser la présentation entre les types ERRD complet, ERCP et cadre transitoire (exemple : compte 628 décliné pour certains types de cadre en comptes 6281, 6282, 6283, 6284, 6286, 6287 et 6288). Les nouveaux comptes apparus d'une année à l'autre ont été intégrés au calcul de l'indicateur.
La variable modalité d'accueil a été calculée à partir des cadres ERRD et CA et corrigée pour les structures qui n'ont pas d'accueil en internat, c'est à dire les services, ou dont la modalité d'accueil ne correspond pas à de l'internat, c'est à dire les établissements pour personnes âgées.
Enfin, si un Finess ET est présent sur les 2 types de cadre CA et ERRD pour un même exercice donné, nous avons retenu uniquement l’ERRD.</t>
  </si>
  <si>
    <t>Seuls sont représentées les catégories d'établissements et services médico-sociaux ayant un taux d'exhaustivité par rapport à la base FINESS au 31/12/2020 supérieur à 20%
A noter, en-dessous de 10 unités statistiques, les données sont à utiliser avec prudence</t>
  </si>
  <si>
    <t>Seuls sont représentées les catégories d'établissements et services médico-sociaux ayant un taux d'exhaustivité par rapport à la base FINESS au 31/12/2019 supérieur à 20%
A noter, en-dessous de 10 unités statistiques, les données sont à utiliser avec prudence</t>
  </si>
  <si>
    <t xml:space="preserve"> Seuls sont représentées les catégories d'établissements et services médico-sociaux ayant un taux d'exhaustivité par rapport à la base FINESS supérieur à 20% sur quatre années
A noter, en-dessous de 10 unités statistiques, les données sont à utiliser avec prudence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</si>
</sst>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0%"/>
  </numFmts>
  <fonts count="3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b/>
      <i/>
      <sz val="10"/>
      <name val="Arial"/>
      <family val="2"/>
    </font>
    <font>
      <b/>
      <sz val="10"/>
      <name val="Arial"/>
      <family val="2"/>
    </font>
    <font>
      <b/>
      <sz val="10"/>
      <color indexed="8"/>
      <name val="Arial"/>
      <family val="2"/>
    </font>
    <font>
      <b/>
      <sz val="12"/>
      <color indexed="8"/>
      <name val="Arial"/>
      <family val="2"/>
    </font>
    <font>
      <sz val="12"/>
      <color rgb="FF000000"/>
      <name val="Arial"/>
      <family val="2"/>
    </font>
    <font>
      <i/>
      <sz val="9"/>
      <color indexed="8"/>
      <name val="Arial"/>
      <family val="2"/>
    </font>
    <font>
      <sz val="10"/>
      <color indexed="8"/>
      <name val="Arial"/>
      <family val="2"/>
    </font>
    <font>
      <b/>
      <sz val="10"/>
      <name val="Arial"/>
      <family val="2"/>
    </font>
    <font>
      <sz val="11"/>
      <color indexed="8"/>
      <name val="Calibri"/>
      <family val="2"/>
    </font>
    <font>
      <b/>
      <sz val="10"/>
      <name val="Arial"/>
      <family val="2"/>
    </font>
    <font>
      <sz val="10"/>
      <color indexed="8"/>
      <name val="Arial"/>
      <family val="2"/>
    </font>
    <font>
      <b/>
      <u/>
      <sz val="12"/>
      <name val="Calibri"/>
      <family val="2"/>
      <scheme val="minor"/>
    </font>
    <font>
      <sz val="10"/>
      <color theme="1"/>
      <name val="Arial"/>
      <family val="2"/>
    </font>
    <font>
      <sz val="10"/>
      <color theme="1"/>
      <name val="Calibri"/>
      <family val="2"/>
      <scheme val="minor"/>
    </font>
    <font>
      <b/>
      <sz val="10"/>
      <color theme="1"/>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FFFF"/>
        <bgColor indexed="64"/>
      </patternFill>
    </fill>
    <fill>
      <patternFill patternType="solid">
        <fgColor indexed="65"/>
        <bgColor indexed="64"/>
      </patternFill>
    </fill>
    <fill>
      <patternFill patternType="solid">
        <fgColor theme="0" tint="-0.14999847407452621"/>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7" fillId="0" borderId="0"/>
  </cellStyleXfs>
  <cellXfs count="199">
    <xf numFmtId="0" fontId="0" fillId="0" borderId="0" xfId="0"/>
    <xf numFmtId="0" fontId="0" fillId="0" borderId="0" xfId="0" applyNumberFormat="1" applyFont="1" applyFill="1" applyBorder="1" applyAlignment="1" applyProtection="1">
      <alignment vertical="center"/>
    </xf>
    <xf numFmtId="0" fontId="21" fillId="33" borderId="10" xfId="0" applyNumberFormat="1" applyFont="1" applyFill="1" applyBorder="1" applyAlignment="1" applyProtection="1">
      <alignment horizontal="left" vertical="center" wrapText="1"/>
    </xf>
    <xf numFmtId="0" fontId="26" fillId="33" borderId="11" xfId="0" applyNumberFormat="1" applyFont="1" applyFill="1" applyBorder="1" applyAlignment="1" applyProtection="1">
      <alignment horizontal="center" vertical="center" wrapText="1"/>
    </xf>
    <xf numFmtId="3" fontId="26" fillId="33" borderId="11" xfId="0" applyNumberFormat="1" applyFont="1" applyFill="1" applyBorder="1" applyAlignment="1" applyProtection="1">
      <alignment horizontal="center" vertical="center" wrapText="1"/>
    </xf>
    <xf numFmtId="164" fontId="26" fillId="33" borderId="11" xfId="0" applyNumberFormat="1" applyFont="1" applyFill="1" applyBorder="1" applyAlignment="1" applyProtection="1">
      <alignment horizontal="center" vertical="center" wrapText="1"/>
    </xf>
    <xf numFmtId="2" fontId="26" fillId="33" borderId="11" xfId="0" applyNumberFormat="1" applyFont="1" applyFill="1" applyBorder="1" applyAlignment="1" applyProtection="1">
      <alignment horizontal="center" vertical="center" wrapText="1"/>
    </xf>
    <xf numFmtId="164" fontId="26" fillId="33" borderId="12" xfId="0" applyNumberFormat="1" applyFont="1" applyFill="1" applyBorder="1" applyAlignment="1" applyProtection="1">
      <alignment horizontal="center" vertical="center" wrapText="1"/>
    </xf>
    <xf numFmtId="3" fontId="0" fillId="0" borderId="0" xfId="0" applyNumberFormat="1" applyFont="1" applyFill="1" applyBorder="1" applyAlignment="1" applyProtection="1">
      <alignment vertical="center"/>
    </xf>
    <xf numFmtId="164" fontId="0" fillId="0" borderId="0" xfId="0" applyNumberFormat="1" applyFont="1" applyFill="1" applyBorder="1" applyAlignment="1" applyProtection="1">
      <alignment vertical="center"/>
    </xf>
    <xf numFmtId="2" fontId="0" fillId="0" borderId="0" xfId="0" applyNumberFormat="1" applyFont="1" applyFill="1" applyBorder="1" applyAlignment="1" applyProtection="1">
      <alignment vertical="center"/>
    </xf>
    <xf numFmtId="3" fontId="18" fillId="0" borderId="0" xfId="0" applyNumberFormat="1" applyFont="1" applyFill="1" applyBorder="1" applyAlignment="1" applyProtection="1">
      <alignment horizontal="right" vertical="center" wrapText="1"/>
    </xf>
    <xf numFmtId="164" fontId="18" fillId="0" borderId="0" xfId="0" applyNumberFormat="1" applyFont="1" applyFill="1" applyBorder="1" applyAlignment="1" applyProtection="1">
      <alignment horizontal="right" vertical="center" wrapText="1"/>
    </xf>
    <xf numFmtId="164" fontId="20" fillId="0" borderId="0" xfId="0" applyNumberFormat="1" applyFont="1" applyFill="1" applyBorder="1" applyAlignment="1" applyProtection="1">
      <alignment horizontal="right" vertical="center" wrapText="1"/>
    </xf>
    <xf numFmtId="3" fontId="19" fillId="0" borderId="0" xfId="0" applyNumberFormat="1" applyFont="1" applyFill="1" applyBorder="1" applyAlignment="1" applyProtection="1">
      <alignment horizontal="right" vertical="center" wrapText="1"/>
    </xf>
    <xf numFmtId="164" fontId="19" fillId="0" borderId="0" xfId="0" applyNumberFormat="1" applyFont="1" applyFill="1" applyBorder="1" applyAlignment="1" applyProtection="1">
      <alignment horizontal="right" vertical="center" wrapText="1"/>
    </xf>
    <xf numFmtId="164" fontId="20" fillId="0" borderId="15" xfId="0" applyNumberFormat="1" applyFont="1" applyFill="1" applyBorder="1" applyAlignment="1" applyProtection="1">
      <alignment horizontal="right" vertical="center" wrapText="1"/>
    </xf>
    <xf numFmtId="164" fontId="19" fillId="0" borderId="15" xfId="0" applyNumberFormat="1" applyFont="1" applyFill="1" applyBorder="1" applyAlignment="1" applyProtection="1">
      <alignment horizontal="right" vertical="center" wrapText="1"/>
    </xf>
    <xf numFmtId="3" fontId="19" fillId="0" borderId="17" xfId="0" applyNumberFormat="1" applyFont="1" applyFill="1" applyBorder="1" applyAlignment="1" applyProtection="1">
      <alignment horizontal="right" vertical="center" wrapText="1"/>
    </xf>
    <xf numFmtId="164" fontId="19" fillId="0" borderId="17" xfId="0" applyNumberFormat="1" applyFont="1" applyFill="1" applyBorder="1" applyAlignment="1" applyProtection="1">
      <alignment horizontal="right" vertical="center" wrapText="1"/>
    </xf>
    <xf numFmtId="164" fontId="19" fillId="0" borderId="18" xfId="0" applyNumberFormat="1" applyFont="1" applyFill="1" applyBorder="1" applyAlignment="1" applyProtection="1">
      <alignment horizontal="right" vertical="center" wrapText="1"/>
    </xf>
    <xf numFmtId="0" fontId="20" fillId="0" borderId="19" xfId="0" applyNumberFormat="1" applyFont="1" applyFill="1" applyBorder="1" applyAlignment="1" applyProtection="1">
      <alignment horizontal="center" vertical="center" wrapText="1"/>
    </xf>
    <xf numFmtId="0" fontId="20" fillId="0" borderId="24" xfId="0" applyNumberFormat="1" applyFont="1" applyFill="1" applyBorder="1" applyAlignment="1" applyProtection="1">
      <alignment horizontal="center" vertical="center" wrapText="1"/>
    </xf>
    <xf numFmtId="164" fontId="20" fillId="0" borderId="26" xfId="0" applyNumberFormat="1" applyFont="1" applyFill="1" applyBorder="1" applyAlignment="1" applyProtection="1">
      <alignment horizontal="center" vertical="center" wrapText="1"/>
    </xf>
    <xf numFmtId="164" fontId="20" fillId="0" borderId="27" xfId="0" applyNumberFormat="1" applyFont="1" applyFill="1" applyBorder="1" applyAlignment="1" applyProtection="1">
      <alignment horizontal="center" vertical="center" wrapText="1"/>
    </xf>
    <xf numFmtId="2" fontId="20" fillId="0" borderId="27" xfId="0" applyNumberFormat="1" applyFont="1" applyFill="1" applyBorder="1" applyAlignment="1" applyProtection="1">
      <alignment horizontal="center" vertical="center" wrapText="1"/>
    </xf>
    <xf numFmtId="2" fontId="18" fillId="0" borderId="15" xfId="0" applyNumberFormat="1" applyFont="1" applyFill="1" applyBorder="1" applyAlignment="1" applyProtection="1">
      <alignment horizontal="right" vertical="center" wrapText="1"/>
    </xf>
    <xf numFmtId="2" fontId="19" fillId="0" borderId="15" xfId="0" applyNumberFormat="1" applyFont="1" applyFill="1" applyBorder="1" applyAlignment="1" applyProtection="1">
      <alignment horizontal="right" vertical="center" wrapText="1"/>
    </xf>
    <xf numFmtId="2" fontId="19" fillId="0" borderId="18" xfId="0" applyNumberFormat="1" applyFont="1" applyFill="1" applyBorder="1" applyAlignment="1" applyProtection="1">
      <alignment horizontal="right" vertical="center" wrapText="1"/>
    </xf>
    <xf numFmtId="164" fontId="20" fillId="0" borderId="26" xfId="0" applyNumberFormat="1" applyFont="1" applyFill="1" applyBorder="1" applyAlignment="1" applyProtection="1">
      <alignment horizontal="right" vertical="center" wrapText="1"/>
    </xf>
    <xf numFmtId="164" fontId="18" fillId="0" borderId="26" xfId="0" applyNumberFormat="1" applyFont="1" applyFill="1" applyBorder="1" applyAlignment="1" applyProtection="1">
      <alignment horizontal="right" vertical="center" wrapText="1"/>
    </xf>
    <xf numFmtId="2" fontId="18" fillId="0" borderId="27" xfId="0" applyNumberFormat="1" applyFont="1" applyFill="1" applyBorder="1" applyAlignment="1" applyProtection="1">
      <alignment horizontal="right" vertical="center" wrapText="1"/>
    </xf>
    <xf numFmtId="164" fontId="20" fillId="0" borderId="27" xfId="0" applyNumberFormat="1" applyFont="1" applyFill="1" applyBorder="1" applyAlignment="1" applyProtection="1">
      <alignment horizontal="right" vertical="center" wrapText="1"/>
    </xf>
    <xf numFmtId="0" fontId="20" fillId="0" borderId="25" xfId="0" applyNumberFormat="1" applyFont="1" applyFill="1" applyBorder="1" applyAlignment="1" applyProtection="1">
      <alignment horizontal="center" vertical="center" wrapText="1"/>
    </xf>
    <xf numFmtId="0" fontId="18" fillId="0" borderId="25" xfId="0" applyNumberFormat="1" applyFont="1" applyFill="1" applyBorder="1" applyAlignment="1" applyProtection="1">
      <alignment horizontal="left" vertical="center" wrapText="1"/>
    </xf>
    <xf numFmtId="0" fontId="18" fillId="0" borderId="14" xfId="0" applyNumberFormat="1" applyFont="1" applyFill="1" applyBorder="1" applyAlignment="1" applyProtection="1">
      <alignment horizontal="left" vertical="center" wrapText="1"/>
    </xf>
    <xf numFmtId="0" fontId="19" fillId="0" borderId="16" xfId="0" applyNumberFormat="1" applyFont="1" applyFill="1" applyBorder="1" applyAlignment="1" applyProtection="1">
      <alignment horizontal="left" vertical="center" wrapText="1"/>
    </xf>
    <xf numFmtId="0" fontId="19" fillId="0" borderId="14" xfId="0" applyNumberFormat="1" applyFont="1" applyFill="1" applyBorder="1" applyAlignment="1" applyProtection="1">
      <alignment horizontal="left" vertical="center" wrapText="1"/>
    </xf>
    <xf numFmtId="3" fontId="26" fillId="0" borderId="25" xfId="0" applyNumberFormat="1" applyFont="1" applyFill="1" applyBorder="1" applyAlignment="1" applyProtection="1">
      <alignment horizontal="center" vertical="center" wrapText="1"/>
    </xf>
    <xf numFmtId="3" fontId="26" fillId="0" borderId="26" xfId="0" applyNumberFormat="1" applyFont="1" applyFill="1" applyBorder="1" applyAlignment="1" applyProtection="1">
      <alignment horizontal="center" vertical="center" wrapText="1"/>
    </xf>
    <xf numFmtId="3" fontId="18" fillId="0" borderId="15" xfId="0" applyNumberFormat="1" applyFont="1" applyFill="1" applyBorder="1" applyAlignment="1" applyProtection="1">
      <alignment horizontal="right" vertical="center" wrapText="1"/>
    </xf>
    <xf numFmtId="3" fontId="18" fillId="0" borderId="26" xfId="0" applyNumberFormat="1" applyFont="1" applyFill="1" applyBorder="1" applyAlignment="1" applyProtection="1">
      <alignment horizontal="right" vertical="center" wrapText="1"/>
    </xf>
    <xf numFmtId="3" fontId="18" fillId="0" borderId="27" xfId="0" applyNumberFormat="1" applyFont="1" applyFill="1" applyBorder="1" applyAlignment="1" applyProtection="1">
      <alignment horizontal="right" vertical="center" wrapText="1"/>
    </xf>
    <xf numFmtId="9" fontId="19" fillId="0" borderId="18" xfId="0" applyNumberFormat="1" applyFont="1" applyFill="1" applyBorder="1" applyAlignment="1" applyProtection="1">
      <alignment horizontal="right" vertical="center" wrapText="1"/>
    </xf>
    <xf numFmtId="3" fontId="18" fillId="0" borderId="25" xfId="0" applyNumberFormat="1" applyFont="1" applyFill="1" applyBorder="1" applyAlignment="1" applyProtection="1">
      <alignment vertical="center" wrapText="1"/>
    </xf>
    <xf numFmtId="3" fontId="18" fillId="0" borderId="14" xfId="0" applyNumberFormat="1" applyFont="1" applyFill="1" applyBorder="1" applyAlignment="1" applyProtection="1">
      <alignment vertical="center" wrapText="1"/>
    </xf>
    <xf numFmtId="3" fontId="19" fillId="0" borderId="16" xfId="0" applyNumberFormat="1" applyFont="1" applyFill="1" applyBorder="1" applyAlignment="1" applyProtection="1">
      <alignment vertical="center" wrapText="1"/>
    </xf>
    <xf numFmtId="3" fontId="19" fillId="0" borderId="14" xfId="0" applyNumberFormat="1" applyFont="1" applyFill="1" applyBorder="1" applyAlignment="1" applyProtection="1">
      <alignment vertical="center" wrapText="1"/>
    </xf>
    <xf numFmtId="3" fontId="26" fillId="0" borderId="27" xfId="0" applyNumberFormat="1" applyFont="1" applyFill="1" applyBorder="1" applyAlignment="1" applyProtection="1">
      <alignment horizontal="center" vertical="center" textRotation="180" wrapText="1"/>
    </xf>
    <xf numFmtId="0" fontId="26" fillId="33" borderId="11" xfId="0" applyNumberFormat="1" applyFont="1" applyFill="1" applyBorder="1" applyAlignment="1" applyProtection="1">
      <alignment vertical="center" wrapText="1"/>
    </xf>
    <xf numFmtId="0" fontId="18" fillId="0" borderId="28" xfId="0" applyNumberFormat="1" applyFont="1" applyFill="1" applyBorder="1" applyAlignment="1" applyProtection="1">
      <alignment vertical="center" wrapText="1"/>
    </xf>
    <xf numFmtId="164" fontId="19" fillId="0" borderId="28" xfId="0" applyNumberFormat="1" applyFont="1" applyFill="1" applyBorder="1" applyAlignment="1" applyProtection="1">
      <alignment horizontal="right" vertical="center" wrapText="1"/>
    </xf>
    <xf numFmtId="0" fontId="19" fillId="0" borderId="10" xfId="0" applyNumberFormat="1" applyFont="1" applyFill="1" applyBorder="1" applyAlignment="1" applyProtection="1">
      <alignment horizontal="left" vertical="center" wrapText="1"/>
    </xf>
    <xf numFmtId="0" fontId="26" fillId="33" borderId="26" xfId="0" applyNumberFormat="1" applyFont="1" applyFill="1" applyBorder="1" applyAlignment="1" applyProtection="1">
      <alignment vertical="center" wrapText="1"/>
    </xf>
    <xf numFmtId="3" fontId="26" fillId="33" borderId="26" xfId="0" applyNumberFormat="1" applyFont="1" applyFill="1" applyBorder="1" applyAlignment="1" applyProtection="1">
      <alignment horizontal="center" vertical="center" wrapText="1"/>
    </xf>
    <xf numFmtId="164" fontId="26" fillId="33" borderId="26" xfId="0" applyNumberFormat="1" applyFont="1" applyFill="1" applyBorder="1" applyAlignment="1" applyProtection="1">
      <alignment horizontal="center" vertical="center" wrapText="1"/>
    </xf>
    <xf numFmtId="2" fontId="26" fillId="33" borderId="26" xfId="0" applyNumberFormat="1" applyFont="1" applyFill="1" applyBorder="1" applyAlignment="1" applyProtection="1">
      <alignment horizontal="center" vertical="center" wrapText="1"/>
    </xf>
    <xf numFmtId="164" fontId="26" fillId="33" borderId="27" xfId="0" applyNumberFormat="1" applyFont="1" applyFill="1" applyBorder="1" applyAlignment="1" applyProtection="1">
      <alignment horizontal="center" vertical="center" wrapText="1"/>
    </xf>
    <xf numFmtId="0" fontId="26" fillId="33" borderId="17" xfId="0" applyNumberFormat="1" applyFont="1" applyFill="1" applyBorder="1" applyAlignment="1" applyProtection="1">
      <alignment vertical="center" wrapText="1"/>
    </xf>
    <xf numFmtId="3" fontId="26" fillId="33" borderId="17" xfId="0" applyNumberFormat="1" applyFont="1" applyFill="1" applyBorder="1" applyAlignment="1" applyProtection="1">
      <alignment horizontal="center" vertical="center" wrapText="1"/>
    </xf>
    <xf numFmtId="164" fontId="26" fillId="33" borderId="17" xfId="0" applyNumberFormat="1" applyFont="1" applyFill="1" applyBorder="1" applyAlignment="1" applyProtection="1">
      <alignment horizontal="center" vertical="center" wrapText="1"/>
    </xf>
    <xf numFmtId="2" fontId="26" fillId="33" borderId="17" xfId="0" applyNumberFormat="1" applyFont="1" applyFill="1" applyBorder="1" applyAlignment="1" applyProtection="1">
      <alignment horizontal="center" vertical="center" wrapText="1"/>
    </xf>
    <xf numFmtId="164" fontId="26" fillId="33" borderId="18" xfId="0" applyNumberFormat="1" applyFont="1" applyFill="1" applyBorder="1" applyAlignment="1" applyProtection="1">
      <alignment horizontal="center" vertical="center" wrapText="1"/>
    </xf>
    <xf numFmtId="3" fontId="19" fillId="0" borderId="11" xfId="0" applyNumberFormat="1" applyFont="1" applyFill="1" applyBorder="1" applyAlignment="1" applyProtection="1">
      <alignment horizontal="right" vertical="center" wrapText="1"/>
    </xf>
    <xf numFmtId="164" fontId="19" fillId="0" borderId="11" xfId="0" applyNumberFormat="1" applyFont="1" applyFill="1" applyBorder="1" applyAlignment="1" applyProtection="1">
      <alignment horizontal="right" vertical="center" wrapText="1"/>
    </xf>
    <xf numFmtId="2" fontId="19" fillId="0" borderId="11" xfId="0" applyNumberFormat="1" applyFont="1" applyFill="1" applyBorder="1" applyAlignment="1" applyProtection="1">
      <alignment horizontal="right" vertical="center" wrapText="1"/>
    </xf>
    <xf numFmtId="3" fontId="19" fillId="0" borderId="10" xfId="0" applyNumberFormat="1" applyFont="1" applyFill="1" applyBorder="1" applyAlignment="1" applyProtection="1">
      <alignment vertical="center" wrapText="1"/>
    </xf>
    <xf numFmtId="9" fontId="19" fillId="0" borderId="12" xfId="0" applyNumberFormat="1" applyFont="1" applyFill="1" applyBorder="1" applyAlignment="1" applyProtection="1">
      <alignment horizontal="right" vertical="center" wrapText="1"/>
    </xf>
    <xf numFmtId="164" fontId="19" fillId="0" borderId="10" xfId="0" applyNumberFormat="1" applyFont="1" applyFill="1" applyBorder="1" applyAlignment="1" applyProtection="1">
      <alignment horizontal="right" vertical="center" wrapText="1"/>
    </xf>
    <xf numFmtId="0" fontId="18" fillId="0" borderId="23" xfId="0" applyNumberFormat="1" applyFont="1" applyFill="1" applyBorder="1" applyAlignment="1" applyProtection="1">
      <alignment vertical="center" wrapText="1"/>
    </xf>
    <xf numFmtId="0" fontId="18" fillId="0" borderId="21" xfId="0" applyNumberFormat="1" applyFont="1" applyFill="1" applyBorder="1" applyAlignment="1" applyProtection="1">
      <alignment vertical="center" wrapText="1"/>
    </xf>
    <xf numFmtId="0" fontId="28" fillId="34" borderId="29" xfId="0" applyNumberFormat="1" applyFont="1" applyFill="1" applyBorder="1" applyAlignment="1" applyProtection="1">
      <alignment horizontal="center" vertical="center" wrapText="1"/>
    </xf>
    <xf numFmtId="0" fontId="28" fillId="34" borderId="30" xfId="0" applyNumberFormat="1" applyFont="1" applyFill="1" applyBorder="1" applyAlignment="1" applyProtection="1">
      <alignment horizontal="center" vertical="center" wrapText="1"/>
    </xf>
    <xf numFmtId="0" fontId="28" fillId="34" borderId="25" xfId="0" applyNumberFormat="1" applyFont="1" applyFill="1" applyBorder="1" applyAlignment="1" applyProtection="1">
      <alignment horizontal="center" vertical="center" wrapText="1"/>
    </xf>
    <xf numFmtId="3" fontId="20" fillId="34" borderId="24" xfId="0" applyNumberFormat="1" applyFont="1" applyFill="1" applyBorder="1" applyAlignment="1" applyProtection="1">
      <alignment horizontal="center" vertical="center" wrapText="1"/>
    </xf>
    <xf numFmtId="164" fontId="20" fillId="34" borderId="10" xfId="0" applyNumberFormat="1" applyFont="1" applyFill="1" applyBorder="1" applyAlignment="1" applyProtection="1">
      <alignment horizontal="center" vertical="center" wrapText="1"/>
    </xf>
    <xf numFmtId="164" fontId="20" fillId="34" borderId="11" xfId="0" applyNumberFormat="1" applyFont="1" applyFill="1" applyBorder="1" applyAlignment="1" applyProtection="1">
      <alignment horizontal="center" vertical="center" wrapText="1"/>
    </xf>
    <xf numFmtId="165" fontId="20" fillId="34" borderId="11" xfId="0" applyNumberFormat="1" applyFont="1" applyFill="1" applyBorder="1" applyAlignment="1" applyProtection="1">
      <alignment horizontal="center" vertical="center" wrapText="1"/>
    </xf>
    <xf numFmtId="165" fontId="20" fillId="34" borderId="12" xfId="0" applyNumberFormat="1" applyFont="1" applyFill="1" applyBorder="1" applyAlignment="1" applyProtection="1">
      <alignment horizontal="center" vertical="center" wrapText="1"/>
    </xf>
    <xf numFmtId="164" fontId="28" fillId="34" borderId="11" xfId="0" applyNumberFormat="1" applyFont="1" applyFill="1" applyBorder="1" applyAlignment="1" applyProtection="1">
      <alignment horizontal="center" vertical="center" wrapText="1"/>
    </xf>
    <xf numFmtId="0" fontId="0" fillId="35" borderId="0" xfId="0" applyNumberFormat="1" applyFont="1" applyFill="1" applyBorder="1" applyAlignment="1" applyProtection="1"/>
    <xf numFmtId="0" fontId="29" fillId="34" borderId="25" xfId="0" applyNumberFormat="1" applyFont="1" applyFill="1" applyBorder="1" applyAlignment="1" applyProtection="1">
      <alignment horizontal="left" wrapText="1"/>
    </xf>
    <xf numFmtId="3" fontId="29" fillId="34" borderId="24" xfId="0" applyNumberFormat="1" applyFont="1" applyFill="1" applyBorder="1" applyAlignment="1" applyProtection="1">
      <alignment horizontal="right" wrapText="1"/>
    </xf>
    <xf numFmtId="164" fontId="29" fillId="34" borderId="25" xfId="0" applyNumberFormat="1" applyFont="1" applyFill="1" applyBorder="1" applyAlignment="1" applyProtection="1">
      <alignment horizontal="right" wrapText="1"/>
    </xf>
    <xf numFmtId="164" fontId="29" fillId="34" borderId="26" xfId="0" applyNumberFormat="1" applyFont="1" applyFill="1" applyBorder="1" applyAlignment="1" applyProtection="1">
      <alignment horizontal="right" wrapText="1"/>
    </xf>
    <xf numFmtId="165" fontId="29" fillId="34" borderId="26" xfId="0" applyNumberFormat="1" applyFont="1" applyFill="1" applyBorder="1" applyAlignment="1" applyProtection="1">
      <alignment horizontal="right" wrapText="1"/>
    </xf>
    <xf numFmtId="165" fontId="29" fillId="34" borderId="27" xfId="0" applyNumberFormat="1" applyFont="1" applyFill="1" applyBorder="1" applyAlignment="1" applyProtection="1">
      <alignment horizontal="right" wrapText="1"/>
    </xf>
    <xf numFmtId="0" fontId="29" fillId="34" borderId="14" xfId="0" applyNumberFormat="1" applyFont="1" applyFill="1" applyBorder="1" applyAlignment="1" applyProtection="1">
      <alignment horizontal="left" wrapText="1"/>
    </xf>
    <xf numFmtId="3" fontId="29" fillId="34" borderId="21" xfId="0" applyNumberFormat="1" applyFont="1" applyFill="1" applyBorder="1" applyAlignment="1" applyProtection="1">
      <alignment horizontal="right" wrapText="1"/>
    </xf>
    <xf numFmtId="164" fontId="29" fillId="34" borderId="14" xfId="0" applyNumberFormat="1" applyFont="1" applyFill="1" applyBorder="1" applyAlignment="1" applyProtection="1">
      <alignment horizontal="right" wrapText="1"/>
    </xf>
    <xf numFmtId="164" fontId="29" fillId="34" borderId="0" xfId="0" applyNumberFormat="1" applyFont="1" applyFill="1" applyBorder="1" applyAlignment="1" applyProtection="1">
      <alignment horizontal="right" wrapText="1"/>
    </xf>
    <xf numFmtId="165" fontId="29" fillId="34" borderId="0" xfId="0" applyNumberFormat="1" applyFont="1" applyFill="1" applyBorder="1" applyAlignment="1" applyProtection="1">
      <alignment horizontal="right" wrapText="1"/>
    </xf>
    <xf numFmtId="165" fontId="29" fillId="34" borderId="15" xfId="0" applyNumberFormat="1" applyFont="1" applyFill="1" applyBorder="1" applyAlignment="1" applyProtection="1">
      <alignment horizontal="right" wrapText="1"/>
    </xf>
    <xf numFmtId="0" fontId="28" fillId="34" borderId="16" xfId="0" applyNumberFormat="1" applyFont="1" applyFill="1" applyBorder="1" applyAlignment="1" applyProtection="1">
      <alignment horizontal="left" wrapText="1"/>
    </xf>
    <xf numFmtId="3" fontId="28" fillId="34" borderId="23" xfId="0" applyNumberFormat="1" applyFont="1" applyFill="1" applyBorder="1" applyAlignment="1" applyProtection="1">
      <alignment horizontal="right" wrapText="1"/>
    </xf>
    <xf numFmtId="164" fontId="28" fillId="34" borderId="16" xfId="0" applyNumberFormat="1" applyFont="1" applyFill="1" applyBorder="1" applyAlignment="1" applyProtection="1">
      <alignment horizontal="right" wrapText="1"/>
    </xf>
    <xf numFmtId="164" fontId="28" fillId="34" borderId="17" xfId="0" applyNumberFormat="1" applyFont="1" applyFill="1" applyBorder="1" applyAlignment="1" applyProtection="1">
      <alignment horizontal="right" wrapText="1"/>
    </xf>
    <xf numFmtId="165" fontId="28" fillId="34" borderId="17" xfId="0" applyNumberFormat="1" applyFont="1" applyFill="1" applyBorder="1" applyAlignment="1" applyProtection="1">
      <alignment horizontal="right" wrapText="1"/>
    </xf>
    <xf numFmtId="165" fontId="28" fillId="34" borderId="18" xfId="0" applyNumberFormat="1" applyFont="1" applyFill="1" applyBorder="1" applyAlignment="1" applyProtection="1">
      <alignment horizontal="right" wrapText="1"/>
    </xf>
    <xf numFmtId="0" fontId="28" fillId="34" borderId="14" xfId="0" applyNumberFormat="1" applyFont="1" applyFill="1" applyBorder="1" applyAlignment="1" applyProtection="1">
      <alignment horizontal="left" wrapText="1"/>
    </xf>
    <xf numFmtId="3" fontId="28" fillId="34" borderId="21" xfId="0" applyNumberFormat="1" applyFont="1" applyFill="1" applyBorder="1" applyAlignment="1" applyProtection="1">
      <alignment horizontal="right" wrapText="1"/>
    </xf>
    <xf numFmtId="164" fontId="28" fillId="34" borderId="14" xfId="0" applyNumberFormat="1" applyFont="1" applyFill="1" applyBorder="1" applyAlignment="1" applyProtection="1">
      <alignment horizontal="right" wrapText="1"/>
    </xf>
    <xf numFmtId="164" fontId="28" fillId="34" borderId="0" xfId="0" applyNumberFormat="1" applyFont="1" applyFill="1" applyBorder="1" applyAlignment="1" applyProtection="1">
      <alignment horizontal="right" wrapText="1"/>
    </xf>
    <xf numFmtId="0" fontId="0" fillId="35" borderId="0" xfId="0" applyNumberFormat="1" applyFont="1" applyFill="1" applyBorder="1" applyAlignment="1" applyProtection="1">
      <alignment vertical="center"/>
    </xf>
    <xf numFmtId="0" fontId="0" fillId="35" borderId="0" xfId="0" applyNumberFormat="1" applyFont="1" applyFill="1" applyBorder="1" applyAlignment="1" applyProtection="1">
      <alignment horizontal="left" vertical="center"/>
    </xf>
    <xf numFmtId="3" fontId="0" fillId="35" borderId="0" xfId="0" applyNumberFormat="1" applyFont="1" applyFill="1" applyBorder="1" applyAlignment="1" applyProtection="1"/>
    <xf numFmtId="164" fontId="0" fillId="35" borderId="0" xfId="0" applyNumberFormat="1" applyFont="1" applyFill="1" applyBorder="1" applyAlignment="1" applyProtection="1"/>
    <xf numFmtId="165" fontId="0" fillId="35" borderId="0" xfId="0" applyNumberFormat="1" applyFont="1" applyFill="1" applyBorder="1" applyAlignment="1" applyProtection="1"/>
    <xf numFmtId="0" fontId="0" fillId="0" borderId="0" xfId="0" applyAlignment="1">
      <alignment vertical="center"/>
    </xf>
    <xf numFmtId="0" fontId="18" fillId="0" borderId="24" xfId="0" applyNumberFormat="1" applyFont="1" applyFill="1" applyBorder="1" applyAlignment="1" applyProtection="1">
      <alignment vertical="center" wrapText="1"/>
    </xf>
    <xf numFmtId="0" fontId="32" fillId="0" borderId="0" xfId="0" applyFont="1" applyAlignment="1">
      <alignment vertical="center"/>
    </xf>
    <xf numFmtId="0" fontId="21" fillId="33" borderId="10" xfId="0" applyNumberFormat="1" applyFont="1" applyFill="1" applyBorder="1" applyAlignment="1" applyProtection="1">
      <alignment horizontal="left" vertical="center" wrapText="1"/>
    </xf>
    <xf numFmtId="0" fontId="21" fillId="33" borderId="10" xfId="0" applyNumberFormat="1" applyFont="1" applyFill="1" applyBorder="1" applyAlignment="1" applyProtection="1">
      <alignment horizontal="left" vertical="center" wrapText="1"/>
    </xf>
    <xf numFmtId="0" fontId="21" fillId="33" borderId="10" xfId="0" applyNumberFormat="1" applyFont="1" applyFill="1" applyBorder="1" applyAlignment="1" applyProtection="1">
      <alignment vertical="center" wrapText="1"/>
    </xf>
    <xf numFmtId="0" fontId="21" fillId="33" borderId="11" xfId="0" applyNumberFormat="1" applyFont="1" applyFill="1" applyBorder="1" applyAlignment="1" applyProtection="1">
      <alignment vertical="center" wrapText="1"/>
    </xf>
    <xf numFmtId="165" fontId="20" fillId="34" borderId="10" xfId="0" applyNumberFormat="1" applyFont="1" applyFill="1" applyBorder="1" applyAlignment="1" applyProtection="1">
      <alignment horizontal="center" vertical="center" wrapText="1"/>
    </xf>
    <xf numFmtId="165" fontId="29" fillId="34" borderId="25" xfId="0" applyNumberFormat="1" applyFont="1" applyFill="1" applyBorder="1" applyAlignment="1" applyProtection="1">
      <alignment horizontal="right" wrapText="1"/>
    </xf>
    <xf numFmtId="165" fontId="29" fillId="34" borderId="14" xfId="0" applyNumberFormat="1" applyFont="1" applyFill="1" applyBorder="1" applyAlignment="1" applyProtection="1">
      <alignment horizontal="right" wrapText="1"/>
    </xf>
    <xf numFmtId="165" fontId="28" fillId="34" borderId="16" xfId="0" applyNumberFormat="1" applyFont="1" applyFill="1" applyBorder="1" applyAlignment="1" applyProtection="1">
      <alignment horizontal="right" wrapText="1"/>
    </xf>
    <xf numFmtId="165" fontId="28" fillId="34" borderId="10" xfId="0" applyNumberFormat="1" applyFont="1" applyFill="1" applyBorder="1" applyAlignment="1" applyProtection="1">
      <alignment horizontal="right" wrapText="1"/>
    </xf>
    <xf numFmtId="165" fontId="28" fillId="34" borderId="11" xfId="0" applyNumberFormat="1" applyFont="1" applyFill="1" applyBorder="1" applyAlignment="1" applyProtection="1">
      <alignment horizontal="right" wrapText="1"/>
    </xf>
    <xf numFmtId="165" fontId="28" fillId="34" borderId="12" xfId="0" applyNumberFormat="1" applyFont="1" applyFill="1" applyBorder="1" applyAlignment="1" applyProtection="1">
      <alignment horizontal="right" wrapText="1"/>
    </xf>
    <xf numFmtId="0" fontId="21" fillId="33" borderId="16" xfId="0" applyNumberFormat="1" applyFont="1" applyFill="1" applyBorder="1" applyAlignment="1" applyProtection="1">
      <alignment horizontal="left" vertical="center" wrapText="1"/>
    </xf>
    <xf numFmtId="0" fontId="26" fillId="33" borderId="17" xfId="0" applyNumberFormat="1" applyFont="1" applyFill="1" applyBorder="1" applyAlignment="1" applyProtection="1">
      <alignment horizontal="center" vertical="center" wrapText="1"/>
    </xf>
    <xf numFmtId="0" fontId="26" fillId="33" borderId="0" xfId="0" applyNumberFormat="1" applyFont="1" applyFill="1" applyBorder="1" applyAlignment="1" applyProtection="1">
      <alignment vertical="center" wrapText="1"/>
    </xf>
    <xf numFmtId="3" fontId="26" fillId="33" borderId="0" xfId="0" applyNumberFormat="1" applyFont="1" applyFill="1" applyBorder="1" applyAlignment="1" applyProtection="1">
      <alignment horizontal="center" vertical="center" wrapText="1"/>
    </xf>
    <xf numFmtId="164" fontId="26" fillId="33" borderId="0" xfId="0" applyNumberFormat="1" applyFont="1" applyFill="1" applyBorder="1" applyAlignment="1" applyProtection="1">
      <alignment horizontal="center" vertical="center" wrapText="1"/>
    </xf>
    <xf numFmtId="2" fontId="26" fillId="33" borderId="0" xfId="0" applyNumberFormat="1" applyFont="1" applyFill="1" applyBorder="1" applyAlignment="1" applyProtection="1">
      <alignment horizontal="center" vertical="center" wrapText="1"/>
    </xf>
    <xf numFmtId="164" fontId="26" fillId="33" borderId="15" xfId="0" applyNumberFormat="1" applyFont="1" applyFill="1" applyBorder="1" applyAlignment="1" applyProtection="1">
      <alignment horizontal="center" vertical="center" wrapText="1"/>
    </xf>
    <xf numFmtId="0" fontId="18" fillId="34" borderId="14" xfId="0" applyNumberFormat="1" applyFont="1" applyFill="1" applyBorder="1" applyAlignment="1" applyProtection="1">
      <alignment vertical="center" wrapText="1"/>
    </xf>
    <xf numFmtId="0" fontId="29" fillId="34" borderId="25" xfId="0" applyNumberFormat="1" applyFont="1" applyFill="1" applyBorder="1" applyAlignment="1" applyProtection="1">
      <alignment vertical="center" wrapText="1"/>
    </xf>
    <xf numFmtId="0" fontId="21" fillId="33" borderId="12" xfId="0" applyNumberFormat="1" applyFont="1" applyFill="1" applyBorder="1" applyAlignment="1" applyProtection="1">
      <alignment vertical="center" wrapText="1"/>
    </xf>
    <xf numFmtId="0" fontId="1" fillId="18" borderId="28" xfId="27" quotePrefix="1" applyBorder="1" applyAlignment="1">
      <alignment horizontal="center" vertical="center" wrapText="1"/>
    </xf>
    <xf numFmtId="0" fontId="1" fillId="18" borderId="28" xfId="27" applyBorder="1" applyAlignment="1">
      <alignment horizontal="center" vertical="center" wrapText="1"/>
    </xf>
    <xf numFmtId="165" fontId="28" fillId="34" borderId="14" xfId="0" applyNumberFormat="1" applyFont="1" applyFill="1" applyBorder="1" applyAlignment="1" applyProtection="1">
      <alignment horizontal="right" wrapText="1"/>
    </xf>
    <xf numFmtId="165" fontId="28" fillId="34" borderId="0" xfId="0" applyNumberFormat="1" applyFont="1" applyFill="1" applyBorder="1" applyAlignment="1" applyProtection="1">
      <alignment horizontal="right" wrapText="1"/>
    </xf>
    <xf numFmtId="165" fontId="28" fillId="34" borderId="15" xfId="0" applyNumberFormat="1" applyFont="1" applyFill="1" applyBorder="1" applyAlignment="1" applyProtection="1">
      <alignment horizontal="right" wrapText="1"/>
    </xf>
    <xf numFmtId="0" fontId="0" fillId="18" borderId="28" xfId="27" applyFont="1" applyBorder="1" applyAlignment="1">
      <alignment horizontal="left" vertical="center" wrapText="1"/>
    </xf>
    <xf numFmtId="0" fontId="29" fillId="34" borderId="10" xfId="0" applyNumberFormat="1" applyFont="1" applyFill="1" applyBorder="1" applyAlignment="1" applyProtection="1">
      <alignment vertical="center" wrapText="1"/>
    </xf>
    <xf numFmtId="0" fontId="28" fillId="34" borderId="10" xfId="0" applyNumberFormat="1" applyFont="1" applyFill="1" applyBorder="1" applyAlignment="1" applyProtection="1">
      <alignment horizontal="left" wrapText="1"/>
    </xf>
    <xf numFmtId="3" fontId="28" fillId="34" borderId="28" xfId="0" applyNumberFormat="1" applyFont="1" applyFill="1" applyBorder="1" applyAlignment="1" applyProtection="1">
      <alignment horizontal="right" wrapText="1"/>
    </xf>
    <xf numFmtId="164" fontId="28" fillId="34" borderId="10" xfId="0" applyNumberFormat="1" applyFont="1" applyFill="1" applyBorder="1" applyAlignment="1" applyProtection="1">
      <alignment horizontal="right" wrapText="1"/>
    </xf>
    <xf numFmtId="164" fontId="28" fillId="34" borderId="11" xfId="0" applyNumberFormat="1" applyFont="1" applyFill="1" applyBorder="1" applyAlignment="1" applyProtection="1">
      <alignment horizontal="right" wrapText="1"/>
    </xf>
    <xf numFmtId="0" fontId="31" fillId="0" borderId="0" xfId="0" applyFont="1" applyAlignment="1">
      <alignment vertical="center"/>
    </xf>
    <xf numFmtId="0" fontId="31" fillId="0" borderId="12" xfId="0" applyFont="1" applyBorder="1" applyAlignment="1">
      <alignment vertical="center"/>
    </xf>
    <xf numFmtId="0" fontId="31" fillId="0" borderId="28" xfId="0" applyFont="1" applyBorder="1" applyAlignment="1">
      <alignment vertical="center"/>
    </xf>
    <xf numFmtId="0" fontId="31" fillId="0" borderId="10" xfId="0" applyFont="1" applyBorder="1" applyAlignment="1">
      <alignment vertical="center"/>
    </xf>
    <xf numFmtId="0" fontId="31" fillId="0" borderId="27" xfId="0" applyFont="1" applyBorder="1" applyAlignment="1">
      <alignment vertical="center"/>
    </xf>
    <xf numFmtId="0" fontId="31" fillId="0" borderId="24" xfId="0" applyFont="1" applyBorder="1" applyAlignment="1">
      <alignment vertical="center"/>
    </xf>
    <xf numFmtId="0" fontId="31" fillId="0" borderId="25" xfId="0" applyFont="1" applyBorder="1" applyAlignment="1">
      <alignment vertical="center"/>
    </xf>
    <xf numFmtId="0" fontId="31" fillId="0" borderId="28"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Alignment="1">
      <alignment horizontal="center" vertical="center"/>
    </xf>
    <xf numFmtId="0" fontId="33" fillId="36" borderId="18" xfId="0" applyFont="1" applyFill="1" applyBorder="1" applyAlignment="1">
      <alignment horizontal="center" vertical="center"/>
    </xf>
    <xf numFmtId="0" fontId="33" fillId="36" borderId="23" xfId="0" applyFont="1" applyFill="1" applyBorder="1" applyAlignment="1">
      <alignment horizontal="center" vertical="center"/>
    </xf>
    <xf numFmtId="0" fontId="33" fillId="36" borderId="16" xfId="0" applyFont="1" applyFill="1" applyBorder="1" applyAlignment="1">
      <alignment horizontal="center" vertical="center"/>
    </xf>
    <xf numFmtId="165" fontId="20" fillId="34" borderId="24" xfId="0" applyNumberFormat="1" applyFont="1" applyFill="1" applyBorder="1" applyAlignment="1" applyProtection="1">
      <alignment horizontal="center" vertical="center" wrapText="1"/>
    </xf>
    <xf numFmtId="10" fontId="18" fillId="34" borderId="21" xfId="0" applyNumberFormat="1" applyFont="1" applyFill="1" applyBorder="1" applyAlignment="1" applyProtection="1">
      <alignment horizontal="right" wrapText="1"/>
    </xf>
    <xf numFmtId="0" fontId="21" fillId="33" borderId="28" xfId="0" applyNumberFormat="1" applyFont="1" applyFill="1" applyBorder="1" applyAlignment="1" applyProtection="1">
      <alignment vertical="center" wrapText="1"/>
    </xf>
    <xf numFmtId="10" fontId="21" fillId="34" borderId="23" xfId="0" applyNumberFormat="1" applyFont="1" applyFill="1" applyBorder="1" applyAlignment="1" applyProtection="1">
      <alignment horizontal="right" wrapText="1"/>
    </xf>
    <xf numFmtId="10" fontId="21" fillId="34" borderId="21" xfId="0" applyNumberFormat="1" applyFont="1" applyFill="1" applyBorder="1" applyAlignment="1" applyProtection="1">
      <alignment horizontal="right" wrapText="1"/>
    </xf>
    <xf numFmtId="10" fontId="21" fillId="34" borderId="28" xfId="0" applyNumberFormat="1" applyFont="1" applyFill="1" applyBorder="1" applyAlignment="1" applyProtection="1">
      <alignment horizontal="right" wrapText="1"/>
    </xf>
    <xf numFmtId="9" fontId="19" fillId="0" borderId="15" xfId="0" applyNumberFormat="1" applyFont="1" applyFill="1" applyBorder="1" applyAlignment="1" applyProtection="1">
      <alignment horizontal="right" vertical="center" wrapText="1"/>
    </xf>
    <xf numFmtId="0" fontId="18" fillId="34" borderId="25" xfId="0" applyNumberFormat="1" applyFont="1" applyFill="1" applyBorder="1" applyAlignment="1" applyProtection="1">
      <alignment vertical="center" wrapText="1"/>
    </xf>
    <xf numFmtId="0" fontId="0" fillId="18" borderId="28" xfId="27" applyFont="1" applyBorder="1" applyAlignment="1">
      <alignment horizontal="left" vertical="center" wrapText="1"/>
    </xf>
    <xf numFmtId="0" fontId="1" fillId="18" borderId="28" xfId="27" applyBorder="1" applyAlignment="1">
      <alignment horizontal="left" vertical="center" wrapText="1"/>
    </xf>
    <xf numFmtId="0" fontId="31" fillId="0" borderId="16" xfId="0" applyFont="1" applyBorder="1" applyAlignment="1">
      <alignment horizontal="left" vertical="center" wrapText="1"/>
    </xf>
    <xf numFmtId="0" fontId="31" fillId="0" borderId="17" xfId="0" applyFont="1" applyBorder="1" applyAlignment="1">
      <alignment horizontal="left" vertical="center" wrapText="1"/>
    </xf>
    <xf numFmtId="0" fontId="31" fillId="0" borderId="18" xfId="0" applyFont="1" applyBorder="1" applyAlignment="1">
      <alignment horizontal="left" vertical="center" wrapText="1"/>
    </xf>
    <xf numFmtId="0" fontId="30" fillId="0" borderId="25" xfId="0" applyFont="1" applyBorder="1" applyAlignment="1">
      <alignment horizontal="left" vertical="center"/>
    </xf>
    <xf numFmtId="0" fontId="30" fillId="0" borderId="26" xfId="0" applyFont="1" applyBorder="1" applyAlignment="1">
      <alignment horizontal="left" vertical="center"/>
    </xf>
    <xf numFmtId="0" fontId="30" fillId="0" borderId="27" xfId="0" applyFont="1" applyBorder="1" applyAlignment="1">
      <alignment horizontal="left" vertical="center"/>
    </xf>
    <xf numFmtId="0" fontId="1" fillId="18" borderId="28" xfId="27" applyBorder="1" applyAlignment="1">
      <alignment horizontal="center" vertical="center" wrapText="1"/>
    </xf>
    <xf numFmtId="0" fontId="22" fillId="0" borderId="0" xfId="0"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center" vertical="center" wrapText="1"/>
    </xf>
    <xf numFmtId="0" fontId="25" fillId="0" borderId="13" xfId="0" applyNumberFormat="1" applyFont="1" applyFill="1" applyBorder="1" applyAlignment="1" applyProtection="1">
      <alignment horizontal="center" vertical="center" wrapText="1"/>
    </xf>
    <xf numFmtId="0" fontId="25" fillId="0" borderId="21" xfId="0" applyNumberFormat="1" applyFont="1" applyFill="1" applyBorder="1" applyAlignment="1" applyProtection="1">
      <alignment horizontal="center" vertical="center" wrapText="1"/>
    </xf>
    <xf numFmtId="0" fontId="25" fillId="0" borderId="22" xfId="0" applyNumberFormat="1" applyFont="1" applyFill="1" applyBorder="1" applyAlignment="1" applyProtection="1">
      <alignment horizontal="center" vertical="center" wrapText="1"/>
    </xf>
    <xf numFmtId="0" fontId="18" fillId="0" borderId="21" xfId="0" applyNumberFormat="1" applyFont="1" applyFill="1" applyBorder="1" applyAlignment="1" applyProtection="1">
      <alignment horizontal="left" vertical="center" wrapText="1"/>
    </xf>
    <xf numFmtId="0" fontId="18" fillId="0" borderId="23" xfId="0" applyNumberFormat="1" applyFont="1" applyFill="1" applyBorder="1" applyAlignment="1" applyProtection="1">
      <alignment horizontal="left" vertical="center" wrapText="1"/>
    </xf>
    <xf numFmtId="0" fontId="18" fillId="0" borderId="24" xfId="0" applyNumberFormat="1" applyFont="1" applyFill="1" applyBorder="1" applyAlignment="1" applyProtection="1">
      <alignment horizontal="left" vertical="center" wrapText="1"/>
    </xf>
    <xf numFmtId="0" fontId="18" fillId="0" borderId="21" xfId="0" applyNumberFormat="1" applyFont="1" applyFill="1" applyBorder="1" applyAlignment="1" applyProtection="1">
      <alignment horizontal="center" vertical="center" wrapText="1"/>
    </xf>
    <xf numFmtId="0" fontId="18" fillId="0" borderId="20" xfId="0" applyNumberFormat="1" applyFont="1" applyFill="1" applyBorder="1" applyAlignment="1" applyProtection="1">
      <alignment horizontal="center" vertical="center" wrapText="1"/>
    </xf>
    <xf numFmtId="0" fontId="18" fillId="0" borderId="23" xfId="0" applyNumberFormat="1" applyFont="1" applyFill="1" applyBorder="1" applyAlignment="1" applyProtection="1">
      <alignment horizontal="center" vertical="center" wrapText="1"/>
    </xf>
    <xf numFmtId="0" fontId="0" fillId="35" borderId="26" xfId="0" applyNumberFormat="1" applyFont="1" applyFill="1" applyBorder="1" applyAlignment="1" applyProtection="1">
      <alignment horizontal="left" vertical="center" wrapText="1"/>
    </xf>
    <xf numFmtId="0" fontId="0" fillId="35" borderId="0" xfId="0" applyNumberFormat="1" applyFont="1" applyFill="1" applyBorder="1" applyAlignment="1" applyProtection="1">
      <alignment horizontal="left" vertical="center" wrapText="1"/>
    </xf>
    <xf numFmtId="0" fontId="29" fillId="34" borderId="30" xfId="0" applyNumberFormat="1" applyFont="1" applyFill="1" applyBorder="1" applyAlignment="1" applyProtection="1">
      <alignment horizontal="center" vertical="center" wrapText="1"/>
    </xf>
    <xf numFmtId="0" fontId="29" fillId="34" borderId="31" xfId="0" applyNumberFormat="1" applyFont="1" applyFill="1" applyBorder="1" applyAlignment="1" applyProtection="1">
      <alignment horizontal="center" vertical="center" wrapText="1"/>
    </xf>
    <xf numFmtId="0" fontId="29" fillId="34" borderId="32" xfId="0" applyNumberFormat="1" applyFont="1" applyFill="1" applyBorder="1" applyAlignment="1" applyProtection="1">
      <alignment horizontal="center" vertical="center" wrapText="1"/>
    </xf>
    <xf numFmtId="0" fontId="18" fillId="34" borderId="24" xfId="0" applyNumberFormat="1" applyFont="1" applyFill="1" applyBorder="1" applyAlignment="1" applyProtection="1">
      <alignment horizontal="left" vertical="center" wrapText="1"/>
    </xf>
    <xf numFmtId="0" fontId="29" fillId="34" borderId="21" xfId="0" applyNumberFormat="1" applyFont="1" applyFill="1" applyBorder="1" applyAlignment="1" applyProtection="1">
      <alignment horizontal="left" vertical="center" wrapText="1"/>
    </xf>
    <xf numFmtId="0" fontId="29" fillId="34" borderId="23" xfId="0" applyNumberFormat="1" applyFont="1" applyFill="1" applyBorder="1" applyAlignment="1" applyProtection="1">
      <alignment horizontal="left" vertical="center" wrapText="1"/>
    </xf>
    <xf numFmtId="0" fontId="29" fillId="34" borderId="25" xfId="0" applyNumberFormat="1" applyFont="1" applyFill="1" applyBorder="1" applyAlignment="1" applyProtection="1">
      <alignment horizontal="center" vertical="center" wrapText="1"/>
    </xf>
    <xf numFmtId="0" fontId="29" fillId="34" borderId="14" xfId="0" applyNumberFormat="1" applyFont="1" applyFill="1" applyBorder="1" applyAlignment="1" applyProtection="1">
      <alignment horizontal="center" vertical="center" wrapText="1"/>
    </xf>
    <xf numFmtId="0" fontId="29" fillId="34" borderId="16" xfId="0" applyNumberFormat="1" applyFont="1" applyFill="1" applyBorder="1" applyAlignment="1" applyProtection="1">
      <alignment horizontal="center" vertical="center" wrapText="1"/>
    </xf>
    <xf numFmtId="0" fontId="18" fillId="34" borderId="25" xfId="0" applyNumberFormat="1" applyFont="1" applyFill="1" applyBorder="1" applyAlignment="1" applyProtection="1">
      <alignment horizontal="left" vertical="center" wrapText="1"/>
    </xf>
    <xf numFmtId="0" fontId="29" fillId="34" borderId="14" xfId="0" applyNumberFormat="1" applyFont="1" applyFill="1" applyBorder="1" applyAlignment="1" applyProtection="1">
      <alignment horizontal="left" vertical="center" wrapText="1"/>
    </xf>
    <xf numFmtId="0" fontId="29" fillId="34" borderId="16" xfId="0" applyNumberFormat="1" applyFont="1" applyFill="1" applyBorder="1" applyAlignment="1" applyProtection="1">
      <alignment horizontal="left" vertical="center" wrapText="1"/>
    </xf>
    <xf numFmtId="0" fontId="29" fillId="34" borderId="25" xfId="0" applyNumberFormat="1" applyFont="1" applyFill="1" applyBorder="1" applyAlignment="1" applyProtection="1">
      <alignment horizontal="left" vertical="center" wrapText="1"/>
    </xf>
  </cellXfs>
  <cellStyles count="43">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rmal 2" xfId="42" xr:uid="{EB884443-C87C-4BDE-A864-3BD0F9EF5DF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11">
    <dxf>
      <font>
        <b val="0"/>
        <i val="0"/>
        <strike val="0"/>
        <condense val="0"/>
        <extend val="0"/>
        <outline val="0"/>
        <shadow val="0"/>
        <u val="none"/>
        <vertAlign val="baseline"/>
        <sz val="10"/>
        <color theme="1"/>
        <name val="Arial"/>
        <family val="2"/>
        <scheme val="none"/>
      </font>
      <alignment vertical="center" textRotation="0" wrapTex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vertical="center" textRotation="0" wrapTex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vertical="center" textRotation="0" wrapTex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vertical="center" textRotation="0" wrapTex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vertical="center" textRotation="0" wrapTex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vertical="center" textRotation="0" wrapText="0" justifyLastLine="0" shrinkToFit="0" readingOrder="0"/>
    </dxf>
    <dxf>
      <border outline="0">
        <bottom style="thin">
          <color indexed="64"/>
        </bottom>
      </border>
    </dxf>
    <dxf>
      <font>
        <b/>
        <i val="0"/>
        <strike val="0"/>
        <condense val="0"/>
        <extend val="0"/>
        <outline val="0"/>
        <shadow val="0"/>
        <u val="none"/>
        <vertAlign val="baseline"/>
        <sz val="10"/>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F3B0175-98BB-4096-8E28-D06BF5EDD065}" name="Tableau2" displayName="Tableau2" ref="A1:F32" totalsRowShown="0" headerRowDxfId="10" dataDxfId="8" headerRowBorderDxfId="9" tableBorderDxfId="7" totalsRowBorderDxfId="6">
  <autoFilter ref="A1:F32" xr:uid="{E2C4D2CA-5437-4AE6-AEBA-015FBB768D9C}"/>
  <sortState ref="A2:F32">
    <sortCondition ref="D2:D32"/>
  </sortState>
  <tableColumns count="6">
    <tableColumn id="1" xr3:uid="{126C1E78-0119-436F-B0C5-177690963670}" name="Secteur" dataDxfId="5"/>
    <tableColumn id="2" xr3:uid="{10A345E6-2F7E-4E68-BE9D-81336DBA936F}" name="Type Public" dataDxfId="4"/>
    <tableColumn id="3" xr3:uid="{7F4CA564-2DED-4582-8F2D-8A169B96320A}" name="Type  structure" dataDxfId="3"/>
    <tableColumn id="4" xr3:uid="{1D2B6886-733F-44AC-972E-8A861B1EC370}" name="Code catégorie" dataDxfId="2"/>
    <tableColumn id="5" xr3:uid="{1E5742EB-E44E-4C5A-97D3-7D2BB8C2068D}" name="Libellé court catégorie ESMS" dataDxfId="1"/>
    <tableColumn id="6" xr3:uid="{6E678566-898F-42E1-B187-27C52490EB13}" name="Libellé long catégorie ESMS" dataDxfId="0"/>
  </tableColumns>
  <tableStyleInfo name="TableStyleLight1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19C20-C4A9-4C41-8FAB-14839F4A0C07}">
  <dimension ref="A1:E21"/>
  <sheetViews>
    <sheetView showGridLines="0" tabSelected="1" zoomScale="90" zoomScaleNormal="90" workbookViewId="0">
      <selection activeCell="A2" sqref="A2:E2"/>
    </sheetView>
  </sheetViews>
  <sheetFormatPr baseColWidth="10" defaultRowHeight="15" x14ac:dyDescent="0.25"/>
  <cols>
    <col min="1" max="1" width="53.42578125" style="108" customWidth="1"/>
    <col min="2" max="2" width="23.7109375" style="108" customWidth="1"/>
    <col min="3" max="3" width="28.85546875" style="108" customWidth="1"/>
    <col min="4" max="4" width="56.42578125" style="108" customWidth="1"/>
    <col min="5" max="5" width="45.28515625" style="108" customWidth="1"/>
    <col min="6" max="6" width="47.28515625" style="108" customWidth="1"/>
    <col min="7" max="16384" width="11.42578125" style="108"/>
  </cols>
  <sheetData>
    <row r="1" spans="1:5" ht="15.75" x14ac:dyDescent="0.25">
      <c r="A1" s="169" t="s">
        <v>46</v>
      </c>
      <c r="B1" s="170"/>
      <c r="C1" s="170"/>
      <c r="D1" s="170"/>
      <c r="E1" s="171"/>
    </row>
    <row r="2" spans="1:5" ht="257.25" customHeight="1" x14ac:dyDescent="0.25">
      <c r="A2" s="166" t="s">
        <v>154</v>
      </c>
      <c r="B2" s="167"/>
      <c r="C2" s="167"/>
      <c r="D2" s="167"/>
      <c r="E2" s="168"/>
    </row>
    <row r="3" spans="1:5" ht="22.5" customHeight="1" x14ac:dyDescent="0.25">
      <c r="A3" s="132" t="s">
        <v>37</v>
      </c>
      <c r="B3" s="133" t="s">
        <v>35</v>
      </c>
      <c r="C3" s="133" t="s">
        <v>32</v>
      </c>
      <c r="D3" s="172" t="s">
        <v>33</v>
      </c>
      <c r="E3" s="172"/>
    </row>
    <row r="4" spans="1:5" ht="45" x14ac:dyDescent="0.25">
      <c r="A4" s="137" t="s">
        <v>53</v>
      </c>
      <c r="B4" s="133" t="s">
        <v>43</v>
      </c>
      <c r="C4" s="133" t="s">
        <v>34</v>
      </c>
      <c r="D4" s="164" t="s">
        <v>36</v>
      </c>
      <c r="E4" s="165"/>
    </row>
    <row r="5" spans="1:5" x14ac:dyDescent="0.25">
      <c r="A5" s="110"/>
      <c r="B5" s="110"/>
      <c r="C5" s="110"/>
      <c r="D5" s="110"/>
    </row>
    <row r="6" spans="1:5" x14ac:dyDescent="0.25">
      <c r="A6" s="110"/>
      <c r="B6" s="110"/>
      <c r="C6" s="110"/>
      <c r="D6" s="110"/>
    </row>
    <row r="7" spans="1:5" x14ac:dyDescent="0.25">
      <c r="A7" s="110"/>
      <c r="B7" s="110"/>
      <c r="C7" s="110"/>
      <c r="D7" s="110"/>
    </row>
    <row r="8" spans="1:5" x14ac:dyDescent="0.25">
      <c r="A8" s="110"/>
      <c r="B8" s="110"/>
      <c r="C8" s="110"/>
      <c r="D8" s="110"/>
    </row>
    <row r="9" spans="1:5" x14ac:dyDescent="0.25">
      <c r="A9" s="110"/>
      <c r="B9" s="110"/>
      <c r="C9" s="110"/>
      <c r="D9" s="110"/>
    </row>
    <row r="10" spans="1:5" x14ac:dyDescent="0.25">
      <c r="A10" s="110"/>
      <c r="B10" s="110"/>
      <c r="C10" s="110"/>
      <c r="D10" s="110"/>
    </row>
    <row r="11" spans="1:5" x14ac:dyDescent="0.25">
      <c r="A11" s="110"/>
      <c r="B11" s="110"/>
      <c r="C11" s="110"/>
      <c r="D11" s="110"/>
    </row>
    <row r="12" spans="1:5" x14ac:dyDescent="0.25">
      <c r="A12" s="110"/>
      <c r="B12" s="110"/>
      <c r="C12" s="110"/>
      <c r="D12" s="110"/>
    </row>
    <row r="13" spans="1:5" x14ac:dyDescent="0.25">
      <c r="A13" s="110"/>
      <c r="B13" s="110"/>
      <c r="C13" s="110"/>
      <c r="D13" s="110"/>
    </row>
    <row r="14" spans="1:5" x14ac:dyDescent="0.25">
      <c r="A14" s="110"/>
      <c r="B14" s="110"/>
      <c r="C14" s="110"/>
      <c r="D14" s="110"/>
    </row>
    <row r="15" spans="1:5" x14ac:dyDescent="0.25">
      <c r="A15" s="110"/>
      <c r="B15" s="110"/>
      <c r="C15" s="110"/>
      <c r="D15" s="110"/>
    </row>
    <row r="16" spans="1:5" x14ac:dyDescent="0.25">
      <c r="A16" s="110"/>
      <c r="B16" s="110"/>
      <c r="C16" s="110"/>
      <c r="D16" s="110"/>
    </row>
    <row r="17" spans="1:4" x14ac:dyDescent="0.25">
      <c r="A17" s="110"/>
      <c r="B17" s="110"/>
      <c r="C17" s="110"/>
      <c r="D17" s="110"/>
    </row>
    <row r="18" spans="1:4" x14ac:dyDescent="0.25">
      <c r="A18" s="110"/>
      <c r="B18" s="110"/>
      <c r="C18" s="110"/>
      <c r="D18" s="110"/>
    </row>
    <row r="19" spans="1:4" x14ac:dyDescent="0.25">
      <c r="A19" s="110"/>
      <c r="B19" s="110"/>
      <c r="C19" s="110"/>
      <c r="D19" s="110"/>
    </row>
    <row r="20" spans="1:4" x14ac:dyDescent="0.25">
      <c r="A20" s="110"/>
      <c r="B20" s="110"/>
      <c r="C20" s="110"/>
      <c r="D20" s="110"/>
    </row>
    <row r="21" spans="1:4" x14ac:dyDescent="0.25">
      <c r="A21" s="110"/>
      <c r="B21" s="110"/>
      <c r="C21" s="110"/>
      <c r="D21" s="110"/>
    </row>
  </sheetData>
  <mergeCells count="4">
    <mergeCell ref="D4:E4"/>
    <mergeCell ref="A2:E2"/>
    <mergeCell ref="A1:E1"/>
    <mergeCell ref="D3:E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E6586-F786-42FA-B7F8-9B6DA3AAB968}">
  <dimension ref="A1:F32"/>
  <sheetViews>
    <sheetView zoomScaleNormal="100" workbookViewId="0">
      <selection activeCell="E10" sqref="E10"/>
    </sheetView>
  </sheetViews>
  <sheetFormatPr baseColWidth="10" defaultRowHeight="12.75" x14ac:dyDescent="0.25"/>
  <cols>
    <col min="1" max="1" width="12.5703125" style="143" bestFit="1" customWidth="1"/>
    <col min="2" max="2" width="17.7109375" style="143" bestFit="1" customWidth="1"/>
    <col min="3" max="3" width="19" style="143" bestFit="1" customWidth="1"/>
    <col min="4" max="4" width="19.42578125" style="152" bestFit="1" customWidth="1"/>
    <col min="5" max="5" width="32.42578125" style="143" bestFit="1" customWidth="1"/>
    <col min="6" max="6" width="65.5703125" style="143" bestFit="1" customWidth="1"/>
    <col min="7" max="16384" width="11.42578125" style="143"/>
  </cols>
  <sheetData>
    <row r="1" spans="1:6" ht="28.5" customHeight="1" x14ac:dyDescent="0.25">
      <c r="A1" s="153" t="s">
        <v>127</v>
      </c>
      <c r="B1" s="154" t="s">
        <v>128</v>
      </c>
      <c r="C1" s="154" t="s">
        <v>129</v>
      </c>
      <c r="D1" s="154" t="s">
        <v>130</v>
      </c>
      <c r="E1" s="154" t="s">
        <v>131</v>
      </c>
      <c r="F1" s="155" t="s">
        <v>132</v>
      </c>
    </row>
    <row r="2" spans="1:6" ht="18" customHeight="1" x14ac:dyDescent="0.25">
      <c r="A2" s="144" t="s">
        <v>82</v>
      </c>
      <c r="B2" s="145" t="s">
        <v>83</v>
      </c>
      <c r="C2" s="145" t="s">
        <v>13</v>
      </c>
      <c r="D2" s="150">
        <v>182</v>
      </c>
      <c r="E2" s="145" t="s">
        <v>95</v>
      </c>
      <c r="F2" s="146" t="s">
        <v>70</v>
      </c>
    </row>
    <row r="3" spans="1:6" ht="18" customHeight="1" x14ac:dyDescent="0.25">
      <c r="A3" s="144" t="s">
        <v>82</v>
      </c>
      <c r="B3" s="145" t="s">
        <v>83</v>
      </c>
      <c r="C3" s="145" t="s">
        <v>8</v>
      </c>
      <c r="D3" s="150">
        <v>183</v>
      </c>
      <c r="E3" s="145" t="s">
        <v>84</v>
      </c>
      <c r="F3" s="146" t="s">
        <v>71</v>
      </c>
    </row>
    <row r="4" spans="1:6" ht="18" customHeight="1" x14ac:dyDescent="0.25">
      <c r="A4" s="144" t="s">
        <v>82</v>
      </c>
      <c r="B4" s="145" t="s">
        <v>83</v>
      </c>
      <c r="C4" s="145" t="s">
        <v>8</v>
      </c>
      <c r="D4" s="150">
        <v>186</v>
      </c>
      <c r="E4" s="145" t="s">
        <v>85</v>
      </c>
      <c r="F4" s="146" t="s">
        <v>72</v>
      </c>
    </row>
    <row r="5" spans="1:6" ht="18" customHeight="1" x14ac:dyDescent="0.25">
      <c r="A5" s="144" t="s">
        <v>82</v>
      </c>
      <c r="B5" s="145" t="s">
        <v>83</v>
      </c>
      <c r="C5" s="145" t="s">
        <v>8</v>
      </c>
      <c r="D5" s="150">
        <v>188</v>
      </c>
      <c r="E5" s="145" t="s">
        <v>86</v>
      </c>
      <c r="F5" s="146" t="s">
        <v>73</v>
      </c>
    </row>
    <row r="6" spans="1:6" ht="18" customHeight="1" x14ac:dyDescent="0.25">
      <c r="A6" s="144" t="s">
        <v>82</v>
      </c>
      <c r="B6" s="145" t="s">
        <v>83</v>
      </c>
      <c r="C6" s="145" t="s">
        <v>8</v>
      </c>
      <c r="D6" s="150">
        <v>192</v>
      </c>
      <c r="E6" s="145" t="s">
        <v>87</v>
      </c>
      <c r="F6" s="146" t="s">
        <v>74</v>
      </c>
    </row>
    <row r="7" spans="1:6" ht="18" customHeight="1" x14ac:dyDescent="0.25">
      <c r="A7" s="144" t="s">
        <v>82</v>
      </c>
      <c r="B7" s="145" t="s">
        <v>83</v>
      </c>
      <c r="C7" s="145" t="s">
        <v>8</v>
      </c>
      <c r="D7" s="150">
        <v>194</v>
      </c>
      <c r="E7" s="145" t="s">
        <v>88</v>
      </c>
      <c r="F7" s="146" t="s">
        <v>75</v>
      </c>
    </row>
    <row r="8" spans="1:6" ht="18" customHeight="1" x14ac:dyDescent="0.25">
      <c r="A8" s="144" t="s">
        <v>82</v>
      </c>
      <c r="B8" s="145" t="s">
        <v>83</v>
      </c>
      <c r="C8" s="145" t="s">
        <v>8</v>
      </c>
      <c r="D8" s="150">
        <v>195</v>
      </c>
      <c r="E8" s="145" t="s">
        <v>89</v>
      </c>
      <c r="F8" s="146" t="s">
        <v>76</v>
      </c>
    </row>
    <row r="9" spans="1:6" ht="18" customHeight="1" x14ac:dyDescent="0.25">
      <c r="A9" s="144" t="s">
        <v>82</v>
      </c>
      <c r="B9" s="145" t="s">
        <v>83</v>
      </c>
      <c r="C9" s="145" t="s">
        <v>8</v>
      </c>
      <c r="D9" s="150">
        <v>196</v>
      </c>
      <c r="E9" s="145" t="s">
        <v>90</v>
      </c>
      <c r="F9" s="146" t="s">
        <v>77</v>
      </c>
    </row>
    <row r="10" spans="1:6" ht="18" customHeight="1" x14ac:dyDescent="0.25">
      <c r="A10" s="144" t="s">
        <v>82</v>
      </c>
      <c r="B10" s="145" t="s">
        <v>96</v>
      </c>
      <c r="C10" s="145" t="s">
        <v>8</v>
      </c>
      <c r="D10" s="150">
        <v>198</v>
      </c>
      <c r="E10" s="145" t="s">
        <v>149</v>
      </c>
      <c r="F10" s="146" t="s">
        <v>147</v>
      </c>
    </row>
    <row r="11" spans="1:6" ht="18" customHeight="1" x14ac:dyDescent="0.25">
      <c r="A11" s="144" t="s">
        <v>120</v>
      </c>
      <c r="B11" s="145" t="s">
        <v>121</v>
      </c>
      <c r="C11" s="145" t="s">
        <v>13</v>
      </c>
      <c r="D11" s="150">
        <v>209</v>
      </c>
      <c r="E11" s="145" t="s">
        <v>112</v>
      </c>
      <c r="F11" s="146" t="s">
        <v>113</v>
      </c>
    </row>
    <row r="12" spans="1:6" ht="18" customHeight="1" x14ac:dyDescent="0.25">
      <c r="A12" s="144" t="s">
        <v>82</v>
      </c>
      <c r="B12" s="145" t="s">
        <v>83</v>
      </c>
      <c r="C12" s="145" t="s">
        <v>8</v>
      </c>
      <c r="D12" s="150">
        <v>238</v>
      </c>
      <c r="E12" s="145" t="s">
        <v>91</v>
      </c>
      <c r="F12" s="146" t="s">
        <v>78</v>
      </c>
    </row>
    <row r="13" spans="1:6" ht="18" customHeight="1" x14ac:dyDescent="0.25">
      <c r="A13" s="144" t="s">
        <v>82</v>
      </c>
      <c r="B13" s="145" t="s">
        <v>96</v>
      </c>
      <c r="C13" s="145" t="s">
        <v>8</v>
      </c>
      <c r="D13" s="150">
        <v>246</v>
      </c>
      <c r="E13" s="145" t="s">
        <v>97</v>
      </c>
      <c r="F13" s="146" t="s">
        <v>98</v>
      </c>
    </row>
    <row r="14" spans="1:6" ht="18" customHeight="1" x14ac:dyDescent="0.25">
      <c r="A14" s="144" t="s">
        <v>82</v>
      </c>
      <c r="B14" s="145" t="s">
        <v>96</v>
      </c>
      <c r="C14" s="145" t="s">
        <v>8</v>
      </c>
      <c r="D14" s="150">
        <v>249</v>
      </c>
      <c r="E14" s="145" t="s">
        <v>150</v>
      </c>
      <c r="F14" s="146" t="s">
        <v>148</v>
      </c>
    </row>
    <row r="15" spans="1:6" ht="18" customHeight="1" x14ac:dyDescent="0.25">
      <c r="A15" s="144" t="s">
        <v>82</v>
      </c>
      <c r="B15" s="145" t="s">
        <v>96</v>
      </c>
      <c r="C15" s="145" t="s">
        <v>8</v>
      </c>
      <c r="D15" s="150">
        <v>252</v>
      </c>
      <c r="E15" s="145" t="s">
        <v>133</v>
      </c>
      <c r="F15" s="146" t="s">
        <v>99</v>
      </c>
    </row>
    <row r="16" spans="1:6" ht="18" customHeight="1" x14ac:dyDescent="0.25">
      <c r="A16" s="144" t="s">
        <v>82</v>
      </c>
      <c r="B16" s="145" t="s">
        <v>96</v>
      </c>
      <c r="C16" s="145" t="s">
        <v>8</v>
      </c>
      <c r="D16" s="150">
        <v>253</v>
      </c>
      <c r="E16" s="145" t="s">
        <v>135</v>
      </c>
      <c r="F16" s="146" t="s">
        <v>100</v>
      </c>
    </row>
    <row r="17" spans="1:6" ht="18" customHeight="1" x14ac:dyDescent="0.25">
      <c r="A17" s="144" t="s">
        <v>82</v>
      </c>
      <c r="B17" s="145" t="s">
        <v>96</v>
      </c>
      <c r="C17" s="145" t="s">
        <v>8</v>
      </c>
      <c r="D17" s="150">
        <v>255</v>
      </c>
      <c r="E17" s="145" t="s">
        <v>101</v>
      </c>
      <c r="F17" s="146" t="s">
        <v>102</v>
      </c>
    </row>
    <row r="18" spans="1:6" ht="18" customHeight="1" x14ac:dyDescent="0.25">
      <c r="A18" s="144" t="s">
        <v>120</v>
      </c>
      <c r="B18" s="145" t="s">
        <v>121</v>
      </c>
      <c r="C18" s="145" t="s">
        <v>13</v>
      </c>
      <c r="D18" s="150">
        <v>354</v>
      </c>
      <c r="E18" s="145" t="s">
        <v>114</v>
      </c>
      <c r="F18" s="146" t="s">
        <v>115</v>
      </c>
    </row>
    <row r="19" spans="1:6" ht="18" customHeight="1" x14ac:dyDescent="0.25">
      <c r="A19" s="144" t="s">
        <v>82</v>
      </c>
      <c r="B19" s="145" t="s">
        <v>83</v>
      </c>
      <c r="C19" s="145" t="s">
        <v>8</v>
      </c>
      <c r="D19" s="150">
        <v>377</v>
      </c>
      <c r="E19" s="145" t="s">
        <v>92</v>
      </c>
      <c r="F19" s="146" t="s">
        <v>79</v>
      </c>
    </row>
    <row r="20" spans="1:6" ht="18" customHeight="1" x14ac:dyDescent="0.25">
      <c r="A20" s="144" t="s">
        <v>120</v>
      </c>
      <c r="B20" s="145" t="s">
        <v>121</v>
      </c>
      <c r="C20" s="145" t="s">
        <v>8</v>
      </c>
      <c r="D20" s="150">
        <v>381</v>
      </c>
      <c r="E20" s="145" t="s">
        <v>122</v>
      </c>
      <c r="F20" s="146" t="s">
        <v>123</v>
      </c>
    </row>
    <row r="21" spans="1:6" ht="18" customHeight="1" x14ac:dyDescent="0.25">
      <c r="A21" s="144" t="s">
        <v>82</v>
      </c>
      <c r="B21" s="145" t="s">
        <v>96</v>
      </c>
      <c r="C21" s="145" t="s">
        <v>8</v>
      </c>
      <c r="D21" s="150">
        <v>382</v>
      </c>
      <c r="E21" s="145" t="s">
        <v>134</v>
      </c>
      <c r="F21" s="146" t="s">
        <v>103</v>
      </c>
    </row>
    <row r="22" spans="1:6" ht="18" customHeight="1" x14ac:dyDescent="0.25">
      <c r="A22" s="144" t="s">
        <v>82</v>
      </c>
      <c r="B22" s="145" t="s">
        <v>83</v>
      </c>
      <c r="C22" s="145" t="s">
        <v>8</v>
      </c>
      <c r="D22" s="150">
        <v>390</v>
      </c>
      <c r="E22" s="145" t="s">
        <v>93</v>
      </c>
      <c r="F22" s="146" t="s">
        <v>80</v>
      </c>
    </row>
    <row r="23" spans="1:6" ht="18" customHeight="1" x14ac:dyDescent="0.25">
      <c r="A23" s="144" t="s">
        <v>82</v>
      </c>
      <c r="B23" s="145" t="s">
        <v>96</v>
      </c>
      <c r="C23" s="145" t="s">
        <v>8</v>
      </c>
      <c r="D23" s="150">
        <v>395</v>
      </c>
      <c r="E23" s="145" t="s">
        <v>104</v>
      </c>
      <c r="F23" s="146" t="s">
        <v>105</v>
      </c>
    </row>
    <row r="24" spans="1:6" ht="18" customHeight="1" x14ac:dyDescent="0.25">
      <c r="A24" s="144" t="s">
        <v>82</v>
      </c>
      <c r="B24" s="145" t="s">
        <v>83</v>
      </c>
      <c r="C24" s="145" t="s">
        <v>8</v>
      </c>
      <c r="D24" s="150">
        <v>402</v>
      </c>
      <c r="E24" s="145" t="s">
        <v>94</v>
      </c>
      <c r="F24" s="146" t="s">
        <v>81</v>
      </c>
    </row>
    <row r="25" spans="1:6" ht="18" customHeight="1" x14ac:dyDescent="0.25">
      <c r="A25" s="144" t="s">
        <v>82</v>
      </c>
      <c r="B25" s="145" t="s">
        <v>96</v>
      </c>
      <c r="C25" s="145" t="s">
        <v>8</v>
      </c>
      <c r="D25" s="150">
        <v>437</v>
      </c>
      <c r="E25" s="145" t="s">
        <v>106</v>
      </c>
      <c r="F25" s="146" t="s">
        <v>107</v>
      </c>
    </row>
    <row r="26" spans="1:6" ht="18" customHeight="1" x14ac:dyDescent="0.25">
      <c r="A26" s="144" t="s">
        <v>82</v>
      </c>
      <c r="B26" s="145" t="s">
        <v>96</v>
      </c>
      <c r="C26" s="145" t="s">
        <v>13</v>
      </c>
      <c r="D26" s="150">
        <v>445</v>
      </c>
      <c r="E26" s="145" t="s">
        <v>116</v>
      </c>
      <c r="F26" s="146" t="s">
        <v>117</v>
      </c>
    </row>
    <row r="27" spans="1:6" ht="18" customHeight="1" x14ac:dyDescent="0.25">
      <c r="A27" s="144" t="s">
        <v>82</v>
      </c>
      <c r="B27" s="145" t="s">
        <v>96</v>
      </c>
      <c r="C27" s="145" t="s">
        <v>13</v>
      </c>
      <c r="D27" s="150">
        <v>446</v>
      </c>
      <c r="E27" s="145" t="s">
        <v>118</v>
      </c>
      <c r="F27" s="146" t="s">
        <v>119</v>
      </c>
    </row>
    <row r="28" spans="1:6" ht="18" customHeight="1" x14ac:dyDescent="0.25">
      <c r="A28" s="144" t="s">
        <v>120</v>
      </c>
      <c r="B28" s="145" t="s">
        <v>121</v>
      </c>
      <c r="C28" s="145" t="s">
        <v>13</v>
      </c>
      <c r="D28" s="150">
        <v>446</v>
      </c>
      <c r="E28" s="145" t="s">
        <v>118</v>
      </c>
      <c r="F28" s="146" t="s">
        <v>119</v>
      </c>
    </row>
    <row r="29" spans="1:6" ht="18" customHeight="1" x14ac:dyDescent="0.25">
      <c r="A29" s="144" t="s">
        <v>82</v>
      </c>
      <c r="B29" s="145" t="s">
        <v>96</v>
      </c>
      <c r="C29" s="145" t="s">
        <v>8</v>
      </c>
      <c r="D29" s="150">
        <v>448</v>
      </c>
      <c r="E29" s="145" t="s">
        <v>108</v>
      </c>
      <c r="F29" s="146" t="s">
        <v>109</v>
      </c>
    </row>
    <row r="30" spans="1:6" ht="18" customHeight="1" x14ac:dyDescent="0.25">
      <c r="A30" s="144" t="s">
        <v>82</v>
      </c>
      <c r="B30" s="145" t="s">
        <v>96</v>
      </c>
      <c r="C30" s="145" t="s">
        <v>8</v>
      </c>
      <c r="D30" s="150">
        <v>464</v>
      </c>
      <c r="E30" s="145" t="s">
        <v>110</v>
      </c>
      <c r="F30" s="146" t="s">
        <v>111</v>
      </c>
    </row>
    <row r="31" spans="1:6" ht="18" customHeight="1" x14ac:dyDescent="0.25">
      <c r="A31" s="144" t="s">
        <v>120</v>
      </c>
      <c r="B31" s="145" t="s">
        <v>121</v>
      </c>
      <c r="C31" s="145" t="s">
        <v>8</v>
      </c>
      <c r="D31" s="150">
        <v>500</v>
      </c>
      <c r="E31" s="145" t="s">
        <v>124</v>
      </c>
      <c r="F31" s="146" t="s">
        <v>125</v>
      </c>
    </row>
    <row r="32" spans="1:6" ht="18" customHeight="1" x14ac:dyDescent="0.25">
      <c r="A32" s="147" t="s">
        <v>120</v>
      </c>
      <c r="B32" s="148" t="s">
        <v>121</v>
      </c>
      <c r="C32" s="148" t="s">
        <v>8</v>
      </c>
      <c r="D32" s="151">
        <v>501</v>
      </c>
      <c r="E32" s="148" t="s">
        <v>136</v>
      </c>
      <c r="F32" s="149" t="s">
        <v>126</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442A9-C15D-4060-93B4-6003E8BC00A8}">
  <sheetPr>
    <pageSetUpPr fitToPage="1"/>
  </sheetPr>
  <dimension ref="A1:K77"/>
  <sheetViews>
    <sheetView showGridLines="0" zoomScaleNormal="100" workbookViewId="0">
      <selection activeCell="G39" sqref="G39"/>
    </sheetView>
  </sheetViews>
  <sheetFormatPr baseColWidth="10" defaultRowHeight="15" x14ac:dyDescent="0.25"/>
  <cols>
    <col min="1" max="1" width="18.28515625" style="1" customWidth="1"/>
    <col min="2" max="2" width="35.28515625" style="1" bestFit="1" customWidth="1"/>
    <col min="3" max="3" width="24.5703125" style="1" customWidth="1"/>
    <col min="4" max="4" width="10.140625" style="1" customWidth="1"/>
    <col min="5" max="5" width="10" style="8" customWidth="1"/>
    <col min="6" max="6" width="7.85546875" style="8" customWidth="1"/>
    <col min="7" max="7" width="10.5703125" style="9" bestFit="1" customWidth="1"/>
    <col min="8" max="8" width="9.7109375" style="9" bestFit="1" customWidth="1"/>
    <col min="9" max="9" width="10.5703125" style="9" bestFit="1" customWidth="1"/>
    <col min="10" max="10" width="9.85546875" style="10" customWidth="1"/>
    <col min="11" max="11" width="9.7109375" style="9" bestFit="1" customWidth="1"/>
    <col min="12" max="16384" width="11.42578125" style="1"/>
  </cols>
  <sheetData>
    <row r="1" spans="1:11" ht="52.5" customHeight="1" x14ac:dyDescent="0.25">
      <c r="A1" s="173" t="s">
        <v>40</v>
      </c>
      <c r="B1" s="173"/>
      <c r="C1" s="173"/>
      <c r="D1" s="173"/>
      <c r="E1" s="173"/>
      <c r="F1" s="173"/>
      <c r="G1" s="173"/>
      <c r="H1" s="173"/>
      <c r="I1" s="173"/>
      <c r="J1" s="173"/>
      <c r="K1" s="173"/>
    </row>
    <row r="2" spans="1:11" ht="23.25" customHeight="1" x14ac:dyDescent="0.25">
      <c r="A2" s="174" t="s">
        <v>155</v>
      </c>
      <c r="B2" s="174"/>
      <c r="C2" s="174"/>
      <c r="D2" s="174"/>
      <c r="E2" s="174"/>
      <c r="F2" s="174"/>
      <c r="G2" s="174"/>
      <c r="H2" s="174"/>
      <c r="I2" s="174"/>
      <c r="J2" s="174"/>
      <c r="K2" s="174"/>
    </row>
    <row r="3" spans="1:11" ht="74.25" customHeight="1" x14ac:dyDescent="0.25">
      <c r="A3" s="21" t="s">
        <v>0</v>
      </c>
      <c r="B3" s="22" t="s">
        <v>1</v>
      </c>
      <c r="C3" s="33" t="s">
        <v>137</v>
      </c>
      <c r="D3" s="38" t="s">
        <v>47</v>
      </c>
      <c r="E3" s="39" t="s">
        <v>48</v>
      </c>
      <c r="F3" s="48" t="s">
        <v>21</v>
      </c>
      <c r="G3" s="23" t="s">
        <v>2</v>
      </c>
      <c r="H3" s="23" t="s">
        <v>3</v>
      </c>
      <c r="I3" s="23" t="s">
        <v>4</v>
      </c>
      <c r="J3" s="25" t="s">
        <v>5</v>
      </c>
      <c r="K3" s="24" t="s">
        <v>6</v>
      </c>
    </row>
    <row r="4" spans="1:11" x14ac:dyDescent="0.25">
      <c r="A4" s="175" t="s">
        <v>7</v>
      </c>
      <c r="B4" s="111" t="s">
        <v>8</v>
      </c>
      <c r="C4" s="3"/>
      <c r="D4" s="49"/>
      <c r="E4" s="4"/>
      <c r="F4" s="4"/>
      <c r="G4" s="5"/>
      <c r="H4" s="5"/>
      <c r="I4" s="5"/>
      <c r="J4" s="6"/>
      <c r="K4" s="7"/>
    </row>
    <row r="5" spans="1:11" ht="15.95" customHeight="1" x14ac:dyDescent="0.25">
      <c r="A5" s="176"/>
      <c r="B5" s="178" t="s">
        <v>9</v>
      </c>
      <c r="C5" s="35" t="s">
        <v>10</v>
      </c>
      <c r="D5" s="45"/>
      <c r="E5" s="11">
        <v>551</v>
      </c>
      <c r="F5" s="40"/>
      <c r="G5" s="12">
        <v>32889.200700000001</v>
      </c>
      <c r="H5" s="13">
        <v>46011.746599999999</v>
      </c>
      <c r="I5" s="12">
        <v>86152.926300000006</v>
      </c>
      <c r="J5" s="26">
        <v>2.62</v>
      </c>
      <c r="K5" s="16">
        <v>48892.360500000003</v>
      </c>
    </row>
    <row r="6" spans="1:11" ht="15.95" customHeight="1" x14ac:dyDescent="0.25">
      <c r="A6" s="176"/>
      <c r="B6" s="178"/>
      <c r="C6" s="35" t="s">
        <v>138</v>
      </c>
      <c r="D6" s="45"/>
      <c r="E6" s="11">
        <v>430</v>
      </c>
      <c r="F6" s="40"/>
      <c r="G6" s="12">
        <v>22869.8158</v>
      </c>
      <c r="H6" s="13">
        <v>34846.312599999997</v>
      </c>
      <c r="I6" s="12">
        <v>57109.8851</v>
      </c>
      <c r="J6" s="26">
        <v>2.5</v>
      </c>
      <c r="K6" s="16">
        <v>35014.766900000002</v>
      </c>
    </row>
    <row r="7" spans="1:11" ht="15.95" customHeight="1" x14ac:dyDescent="0.25">
      <c r="A7" s="176"/>
      <c r="B7" s="179"/>
      <c r="C7" s="36" t="s">
        <v>20</v>
      </c>
      <c r="D7" s="46">
        <v>1314</v>
      </c>
      <c r="E7" s="18">
        <v>981</v>
      </c>
      <c r="F7" s="43">
        <f>E7/D7</f>
        <v>0.74657534246575341</v>
      </c>
      <c r="G7" s="19">
        <v>28101.610499999999</v>
      </c>
      <c r="H7" s="19">
        <v>41267.374300000003</v>
      </c>
      <c r="I7" s="19">
        <v>72976.259699999995</v>
      </c>
      <c r="J7" s="28">
        <v>2.6</v>
      </c>
      <c r="K7" s="20">
        <v>43386.279499999997</v>
      </c>
    </row>
    <row r="8" spans="1:11" ht="15.95" customHeight="1" x14ac:dyDescent="0.25">
      <c r="A8" s="176"/>
      <c r="B8" s="180" t="s">
        <v>11</v>
      </c>
      <c r="C8" s="34" t="s">
        <v>10</v>
      </c>
      <c r="D8" s="44"/>
      <c r="E8" s="41">
        <v>255</v>
      </c>
      <c r="F8" s="42"/>
      <c r="G8" s="30">
        <v>32920.576300000001</v>
      </c>
      <c r="H8" s="29">
        <v>49395.466999999997</v>
      </c>
      <c r="I8" s="30">
        <v>93588.514999999999</v>
      </c>
      <c r="J8" s="31">
        <v>2.84</v>
      </c>
      <c r="K8" s="32">
        <v>50574.354200000002</v>
      </c>
    </row>
    <row r="9" spans="1:11" ht="15.95" customHeight="1" x14ac:dyDescent="0.25">
      <c r="A9" s="176"/>
      <c r="B9" s="178"/>
      <c r="C9" s="35" t="s">
        <v>138</v>
      </c>
      <c r="D9" s="45"/>
      <c r="E9" s="11">
        <v>60</v>
      </c>
      <c r="F9" s="40"/>
      <c r="G9" s="12">
        <v>22229.7618</v>
      </c>
      <c r="H9" s="13">
        <v>37717.448299999996</v>
      </c>
      <c r="I9" s="12">
        <v>62278.940699999999</v>
      </c>
      <c r="J9" s="26">
        <v>2.8</v>
      </c>
      <c r="K9" s="16">
        <v>39116.1414</v>
      </c>
    </row>
    <row r="10" spans="1:11" ht="15.95" customHeight="1" x14ac:dyDescent="0.25">
      <c r="A10" s="176"/>
      <c r="B10" s="179"/>
      <c r="C10" s="36" t="s">
        <v>20</v>
      </c>
      <c r="D10" s="46">
        <v>481</v>
      </c>
      <c r="E10" s="18">
        <v>315</v>
      </c>
      <c r="F10" s="43">
        <f>E10/D10</f>
        <v>0.65488565488565487</v>
      </c>
      <c r="G10" s="19">
        <v>30468.112300000001</v>
      </c>
      <c r="H10" s="19">
        <v>46579.291299999997</v>
      </c>
      <c r="I10" s="19">
        <v>91385.130300000004</v>
      </c>
      <c r="J10" s="28">
        <v>3</v>
      </c>
      <c r="K10" s="20">
        <v>48845.388800000001</v>
      </c>
    </row>
    <row r="11" spans="1:11" ht="15.95" customHeight="1" x14ac:dyDescent="0.25">
      <c r="A11" s="176"/>
      <c r="B11" s="180" t="s">
        <v>56</v>
      </c>
      <c r="C11" s="34" t="s">
        <v>10</v>
      </c>
      <c r="D11" s="44"/>
      <c r="E11" s="41">
        <v>98</v>
      </c>
      <c r="F11" s="42"/>
      <c r="G11" s="30">
        <v>62865.708299999998</v>
      </c>
      <c r="H11" s="29">
        <v>82702.720199999996</v>
      </c>
      <c r="I11" s="30">
        <v>98713.041400000002</v>
      </c>
      <c r="J11" s="31">
        <v>1.57</v>
      </c>
      <c r="K11" s="32">
        <v>81635.605500000005</v>
      </c>
    </row>
    <row r="12" spans="1:11" ht="15.95" customHeight="1" x14ac:dyDescent="0.25">
      <c r="A12" s="176"/>
      <c r="B12" s="178"/>
      <c r="C12" s="35" t="s">
        <v>138</v>
      </c>
      <c r="D12" s="45"/>
      <c r="E12" s="11">
        <v>56</v>
      </c>
      <c r="F12" s="40"/>
      <c r="G12" s="12">
        <v>44107.668799999999</v>
      </c>
      <c r="H12" s="13">
        <v>61182.132799999999</v>
      </c>
      <c r="I12" s="12">
        <v>76710.493799999997</v>
      </c>
      <c r="J12" s="26">
        <v>1.74</v>
      </c>
      <c r="K12" s="16">
        <v>62275.651100000003</v>
      </c>
    </row>
    <row r="13" spans="1:11" ht="15.95" customHeight="1" x14ac:dyDescent="0.25">
      <c r="A13" s="176"/>
      <c r="B13" s="179"/>
      <c r="C13" s="36" t="s">
        <v>20</v>
      </c>
      <c r="D13" s="46">
        <v>193</v>
      </c>
      <c r="E13" s="18">
        <v>154</v>
      </c>
      <c r="F13" s="43">
        <f>E13/D13</f>
        <v>0.79792746113989632</v>
      </c>
      <c r="G13" s="19">
        <v>53029.195299999999</v>
      </c>
      <c r="H13" s="19">
        <v>74017.947</v>
      </c>
      <c r="I13" s="19">
        <v>96771.674400000004</v>
      </c>
      <c r="J13" s="28">
        <v>1.82</v>
      </c>
      <c r="K13" s="20">
        <v>76677.809800000003</v>
      </c>
    </row>
    <row r="14" spans="1:11" ht="15.95" customHeight="1" x14ac:dyDescent="0.25">
      <c r="A14" s="176"/>
      <c r="B14" s="178" t="s">
        <v>12</v>
      </c>
      <c r="C14" s="35" t="s">
        <v>10</v>
      </c>
      <c r="D14" s="45"/>
      <c r="E14" s="11">
        <v>75</v>
      </c>
      <c r="F14" s="40"/>
      <c r="G14" s="12">
        <v>47490.680800000002</v>
      </c>
      <c r="H14" s="13">
        <v>65229.347699999998</v>
      </c>
      <c r="I14" s="12">
        <v>117639.783</v>
      </c>
      <c r="J14" s="26">
        <v>2.48</v>
      </c>
      <c r="K14" s="16">
        <v>63725.555699999997</v>
      </c>
    </row>
    <row r="15" spans="1:11" ht="15.95" customHeight="1" x14ac:dyDescent="0.25">
      <c r="A15" s="176"/>
      <c r="B15" s="178"/>
      <c r="C15" s="35" t="s">
        <v>138</v>
      </c>
      <c r="D15" s="45"/>
      <c r="E15" s="11">
        <v>38</v>
      </c>
      <c r="F15" s="40"/>
      <c r="G15" s="12">
        <v>29683.2618</v>
      </c>
      <c r="H15" s="13">
        <v>45697.42</v>
      </c>
      <c r="I15" s="12">
        <v>62921.618300000002</v>
      </c>
      <c r="J15" s="26">
        <v>2.12</v>
      </c>
      <c r="K15" s="16">
        <v>43911.8171</v>
      </c>
    </row>
    <row r="16" spans="1:11" ht="15.95" customHeight="1" x14ac:dyDescent="0.25">
      <c r="A16" s="176"/>
      <c r="B16" s="178"/>
      <c r="C16" s="37" t="s">
        <v>20</v>
      </c>
      <c r="D16" s="47">
        <v>145</v>
      </c>
      <c r="E16" s="14">
        <v>113</v>
      </c>
      <c r="F16" s="43">
        <f>E16/D16</f>
        <v>0.77931034482758621</v>
      </c>
      <c r="G16" s="15">
        <v>32300.773499999999</v>
      </c>
      <c r="H16" s="15">
        <v>61411.553599999999</v>
      </c>
      <c r="I16" s="15">
        <v>88273.604900000006</v>
      </c>
      <c r="J16" s="27">
        <v>2.73</v>
      </c>
      <c r="K16" s="17">
        <v>59232.235800000002</v>
      </c>
    </row>
    <row r="17" spans="1:11" ht="15.95" customHeight="1" x14ac:dyDescent="0.25">
      <c r="A17" s="176"/>
      <c r="B17" s="180" t="s">
        <v>57</v>
      </c>
      <c r="C17" s="34" t="s">
        <v>10</v>
      </c>
      <c r="D17" s="44"/>
      <c r="E17" s="41">
        <v>14</v>
      </c>
      <c r="F17" s="42"/>
      <c r="G17" s="30">
        <v>42726.107499999998</v>
      </c>
      <c r="H17" s="29">
        <v>57299.1443</v>
      </c>
      <c r="I17" s="30">
        <v>80642.691000000006</v>
      </c>
      <c r="J17" s="31">
        <v>1.89</v>
      </c>
      <c r="K17" s="32">
        <v>64341.851000000002</v>
      </c>
    </row>
    <row r="18" spans="1:11" ht="15.95" customHeight="1" x14ac:dyDescent="0.25">
      <c r="A18" s="176"/>
      <c r="B18" s="178"/>
      <c r="C18" s="35" t="s">
        <v>138</v>
      </c>
      <c r="D18" s="45"/>
      <c r="E18" s="11">
        <v>9</v>
      </c>
      <c r="F18" s="40"/>
      <c r="G18" s="12">
        <v>12482.6813</v>
      </c>
      <c r="H18" s="13">
        <v>54609.231299999999</v>
      </c>
      <c r="I18" s="12">
        <v>102047.245</v>
      </c>
      <c r="J18" s="26">
        <v>8.18</v>
      </c>
      <c r="K18" s="16">
        <v>55154.406499999997</v>
      </c>
    </row>
    <row r="19" spans="1:11" ht="15.95" customHeight="1" x14ac:dyDescent="0.25">
      <c r="A19" s="176"/>
      <c r="B19" s="179"/>
      <c r="C19" s="36" t="s">
        <v>20</v>
      </c>
      <c r="D19" s="46">
        <v>29</v>
      </c>
      <c r="E19" s="18">
        <v>23</v>
      </c>
      <c r="F19" s="43">
        <f>E19/D19</f>
        <v>0.7931034482758621</v>
      </c>
      <c r="G19" s="19">
        <v>32211.514299999999</v>
      </c>
      <c r="H19" s="19">
        <v>56058.478300000002</v>
      </c>
      <c r="I19" s="19">
        <v>83321.447199999995</v>
      </c>
      <c r="J19" s="28">
        <v>2.59</v>
      </c>
      <c r="K19" s="20">
        <v>61084.040399999998</v>
      </c>
    </row>
    <row r="20" spans="1:11" ht="15.95" customHeight="1" x14ac:dyDescent="0.25">
      <c r="A20" s="176"/>
      <c r="B20" s="178" t="s">
        <v>58</v>
      </c>
      <c r="C20" s="35" t="s">
        <v>10</v>
      </c>
      <c r="D20" s="45"/>
      <c r="E20" s="11">
        <v>26</v>
      </c>
      <c r="F20" s="40"/>
      <c r="G20" s="12">
        <v>37960.592400000001</v>
      </c>
      <c r="H20" s="13">
        <v>46319</v>
      </c>
      <c r="I20" s="12">
        <v>100983.899</v>
      </c>
      <c r="J20" s="26">
        <v>2.66</v>
      </c>
      <c r="K20" s="16">
        <v>50499.680399999997</v>
      </c>
    </row>
    <row r="21" spans="1:11" ht="15.95" customHeight="1" x14ac:dyDescent="0.25">
      <c r="A21" s="176"/>
      <c r="B21" s="178"/>
      <c r="C21" s="35" t="s">
        <v>138</v>
      </c>
      <c r="D21" s="45"/>
      <c r="E21" s="11">
        <v>24</v>
      </c>
      <c r="F21" s="40"/>
      <c r="G21" s="12">
        <v>15106.27</v>
      </c>
      <c r="H21" s="13">
        <v>36319.4827</v>
      </c>
      <c r="I21" s="12">
        <v>60517.087</v>
      </c>
      <c r="J21" s="26">
        <v>4.01</v>
      </c>
      <c r="K21" s="16">
        <v>36562.747100000001</v>
      </c>
    </row>
    <row r="22" spans="1:11" ht="15.95" customHeight="1" x14ac:dyDescent="0.25">
      <c r="A22" s="176"/>
      <c r="B22" s="178"/>
      <c r="C22" s="37" t="s">
        <v>20</v>
      </c>
      <c r="D22" s="47">
        <v>73</v>
      </c>
      <c r="E22" s="14">
        <v>50</v>
      </c>
      <c r="F22" s="43">
        <f>E22/D22</f>
        <v>0.68493150684931503</v>
      </c>
      <c r="G22" s="15">
        <v>21328.518700000001</v>
      </c>
      <c r="H22" s="15">
        <v>41926.828600000001</v>
      </c>
      <c r="I22" s="15">
        <v>67980.605500000005</v>
      </c>
      <c r="J22" s="27">
        <v>3.19</v>
      </c>
      <c r="K22" s="17">
        <v>46136.6607</v>
      </c>
    </row>
    <row r="23" spans="1:11" ht="15.95" customHeight="1" x14ac:dyDescent="0.25">
      <c r="A23" s="176"/>
      <c r="B23" s="180" t="s">
        <v>59</v>
      </c>
      <c r="C23" s="34" t="s">
        <v>10</v>
      </c>
      <c r="D23" s="44"/>
      <c r="E23" s="41">
        <v>7</v>
      </c>
      <c r="F23" s="42"/>
      <c r="G23" s="30">
        <v>17247.400000000001</v>
      </c>
      <c r="H23" s="29">
        <v>49202.895499999999</v>
      </c>
      <c r="I23" s="30">
        <v>89525.813099999999</v>
      </c>
      <c r="J23" s="31">
        <v>5.19</v>
      </c>
      <c r="K23" s="32">
        <v>50706.6757</v>
      </c>
    </row>
    <row r="24" spans="1:11" ht="15.95" customHeight="1" x14ac:dyDescent="0.25">
      <c r="A24" s="176"/>
      <c r="B24" s="178"/>
      <c r="C24" s="35" t="s">
        <v>138</v>
      </c>
      <c r="D24" s="45"/>
      <c r="E24" s="11">
        <v>3</v>
      </c>
      <c r="F24" s="40"/>
      <c r="G24" s="12">
        <v>18126.2333</v>
      </c>
      <c r="H24" s="13">
        <v>20191.205699999999</v>
      </c>
      <c r="I24" s="12">
        <v>41638.441599999998</v>
      </c>
      <c r="J24" s="26">
        <v>2.2999999999999998</v>
      </c>
      <c r="K24" s="16">
        <v>31831.007099999999</v>
      </c>
    </row>
    <row r="25" spans="1:11" ht="15.95" customHeight="1" x14ac:dyDescent="0.25">
      <c r="A25" s="176"/>
      <c r="B25" s="179"/>
      <c r="C25" s="36" t="s">
        <v>20</v>
      </c>
      <c r="D25" s="46">
        <v>18</v>
      </c>
      <c r="E25" s="18">
        <v>10</v>
      </c>
      <c r="F25" s="43">
        <f>E25/D25</f>
        <v>0.55555555555555558</v>
      </c>
      <c r="G25" s="19">
        <v>17686.816699999999</v>
      </c>
      <c r="H25" s="19">
        <v>42270.608699999997</v>
      </c>
      <c r="I25" s="19">
        <v>73045.172999999995</v>
      </c>
      <c r="J25" s="28">
        <v>4.13</v>
      </c>
      <c r="K25" s="20">
        <v>47856.323100000001</v>
      </c>
    </row>
    <row r="26" spans="1:11" ht="15.95" customHeight="1" x14ac:dyDescent="0.25">
      <c r="A26" s="176"/>
      <c r="B26" s="70" t="s">
        <v>146</v>
      </c>
      <c r="C26" s="37" t="s">
        <v>20</v>
      </c>
      <c r="D26" s="47">
        <v>59</v>
      </c>
      <c r="E26" s="14">
        <v>16</v>
      </c>
      <c r="F26" s="43">
        <f>E26/D26</f>
        <v>0.2711864406779661</v>
      </c>
      <c r="G26" s="15">
        <v>6119.9566699999996</v>
      </c>
      <c r="H26" s="15">
        <v>32415.192200000001</v>
      </c>
      <c r="I26" s="15">
        <v>54545.304499999998</v>
      </c>
      <c r="J26" s="27">
        <v>8.91</v>
      </c>
      <c r="K26" s="17">
        <v>32646.725600000002</v>
      </c>
    </row>
    <row r="27" spans="1:11" ht="15.95" customHeight="1" x14ac:dyDescent="0.25">
      <c r="A27" s="176"/>
      <c r="B27" s="180" t="s">
        <v>60</v>
      </c>
      <c r="C27" s="34" t="s">
        <v>10</v>
      </c>
      <c r="D27" s="44"/>
      <c r="E27" s="41">
        <v>3</v>
      </c>
      <c r="F27" s="42"/>
      <c r="G27" s="30">
        <v>35561.993300000002</v>
      </c>
      <c r="H27" s="29">
        <v>54031.184000000001</v>
      </c>
      <c r="I27" s="30">
        <v>101636.861</v>
      </c>
      <c r="J27" s="31">
        <v>2.86</v>
      </c>
      <c r="K27" s="32">
        <v>59338.355000000003</v>
      </c>
    </row>
    <row r="28" spans="1:11" ht="15.95" customHeight="1" x14ac:dyDescent="0.25">
      <c r="A28" s="176"/>
      <c r="B28" s="178"/>
      <c r="C28" s="35" t="s">
        <v>138</v>
      </c>
      <c r="D28" s="45"/>
      <c r="E28" s="11">
        <v>21</v>
      </c>
      <c r="F28" s="40"/>
      <c r="G28" s="12">
        <v>16360.7266</v>
      </c>
      <c r="H28" s="13">
        <v>38307.2143</v>
      </c>
      <c r="I28" s="12">
        <v>84081.717399999994</v>
      </c>
      <c r="J28" s="26">
        <v>5.14</v>
      </c>
      <c r="K28" s="16">
        <v>40270.765800000001</v>
      </c>
    </row>
    <row r="29" spans="1:11" ht="15.95" customHeight="1" x14ac:dyDescent="0.25">
      <c r="A29" s="176"/>
      <c r="B29" s="179"/>
      <c r="C29" s="36" t="s">
        <v>20</v>
      </c>
      <c r="D29" s="46">
        <v>80</v>
      </c>
      <c r="E29" s="18">
        <v>24</v>
      </c>
      <c r="F29" s="43">
        <f>E29/D29</f>
        <v>0.3</v>
      </c>
      <c r="G29" s="19">
        <v>16360.7266</v>
      </c>
      <c r="H29" s="19">
        <v>43367.906900000002</v>
      </c>
      <c r="I29" s="19">
        <v>97758.656000000003</v>
      </c>
      <c r="J29" s="28">
        <v>5.98</v>
      </c>
      <c r="K29" s="20">
        <v>41440.556499999999</v>
      </c>
    </row>
    <row r="30" spans="1:11" ht="15.95" customHeight="1" x14ac:dyDescent="0.25">
      <c r="A30" s="176"/>
      <c r="B30" s="180" t="s">
        <v>61</v>
      </c>
      <c r="C30" s="34" t="s">
        <v>10</v>
      </c>
      <c r="D30" s="44"/>
      <c r="E30" s="41">
        <v>2</v>
      </c>
      <c r="F30" s="42"/>
      <c r="G30" s="30">
        <v>58152.3675</v>
      </c>
      <c r="H30" s="29">
        <v>86991.212100000004</v>
      </c>
      <c r="I30" s="30">
        <v>115830.057</v>
      </c>
      <c r="J30" s="31">
        <v>1.99</v>
      </c>
      <c r="K30" s="32">
        <v>92758.981</v>
      </c>
    </row>
    <row r="31" spans="1:11" ht="15.95" customHeight="1" x14ac:dyDescent="0.25">
      <c r="A31" s="176"/>
      <c r="B31" s="178"/>
      <c r="C31" s="35" t="s">
        <v>138</v>
      </c>
      <c r="D31" s="45"/>
      <c r="E31" s="11">
        <v>3</v>
      </c>
      <c r="F31" s="40"/>
      <c r="G31" s="12">
        <v>8765.1200000000008</v>
      </c>
      <c r="H31" s="13">
        <v>67441.492499999993</v>
      </c>
      <c r="I31" s="12">
        <v>73078.328800000003</v>
      </c>
      <c r="J31" s="26">
        <v>8.34</v>
      </c>
      <c r="K31" s="16">
        <v>62280.202899999997</v>
      </c>
    </row>
    <row r="32" spans="1:11" ht="15.95" customHeight="1" x14ac:dyDescent="0.25">
      <c r="A32" s="176"/>
      <c r="B32" s="179"/>
      <c r="C32" s="36" t="s">
        <v>20</v>
      </c>
      <c r="D32" s="46">
        <v>20</v>
      </c>
      <c r="E32" s="18">
        <v>5</v>
      </c>
      <c r="F32" s="43">
        <f>E32/D32</f>
        <v>0.25</v>
      </c>
      <c r="G32" s="19">
        <v>8765.1200000000008</v>
      </c>
      <c r="H32" s="19">
        <v>67441.492499999993</v>
      </c>
      <c r="I32" s="19">
        <v>115830.057</v>
      </c>
      <c r="J32" s="28">
        <v>13.21</v>
      </c>
      <c r="K32" s="20">
        <v>70300.933900000004</v>
      </c>
    </row>
    <row r="33" spans="1:11" ht="15.95" customHeight="1" x14ac:dyDescent="0.25">
      <c r="A33" s="176"/>
      <c r="B33" s="178" t="s">
        <v>62</v>
      </c>
      <c r="C33" s="35" t="s">
        <v>138</v>
      </c>
      <c r="D33" s="45"/>
      <c r="E33" s="11">
        <v>2</v>
      </c>
      <c r="F33" s="40"/>
      <c r="G33" s="12">
        <v>28821.408899999999</v>
      </c>
      <c r="H33" s="13">
        <v>41107.275999999998</v>
      </c>
      <c r="I33" s="12">
        <v>53393.143199999999</v>
      </c>
      <c r="J33" s="26">
        <v>1.85</v>
      </c>
      <c r="K33" s="16">
        <v>46888.8606</v>
      </c>
    </row>
    <row r="34" spans="1:11" ht="15.95" customHeight="1" x14ac:dyDescent="0.25">
      <c r="A34" s="176"/>
      <c r="B34" s="179"/>
      <c r="C34" s="37" t="s">
        <v>20</v>
      </c>
      <c r="D34" s="47">
        <v>6</v>
      </c>
      <c r="E34" s="14">
        <v>2</v>
      </c>
      <c r="F34" s="43">
        <f>E34/D34</f>
        <v>0.33333333333333331</v>
      </c>
      <c r="G34" s="15">
        <v>28821.408899999999</v>
      </c>
      <c r="H34" s="15">
        <v>41107.275999999998</v>
      </c>
      <c r="I34" s="15">
        <v>53393.143199999999</v>
      </c>
      <c r="J34" s="27">
        <v>1.85</v>
      </c>
      <c r="K34" s="17">
        <v>46888.8606</v>
      </c>
    </row>
    <row r="35" spans="1:11" ht="15.95" customHeight="1" x14ac:dyDescent="0.25">
      <c r="A35" s="176"/>
      <c r="B35" s="111" t="s">
        <v>13</v>
      </c>
      <c r="C35" s="3"/>
      <c r="D35" s="49"/>
      <c r="E35" s="4"/>
      <c r="F35" s="4"/>
      <c r="G35" s="5"/>
      <c r="H35" s="5"/>
      <c r="I35" s="5"/>
      <c r="J35" s="6"/>
      <c r="K35" s="7"/>
    </row>
    <row r="36" spans="1:11" ht="15.95" customHeight="1" x14ac:dyDescent="0.25">
      <c r="A36" s="177"/>
      <c r="B36" s="109" t="s">
        <v>23</v>
      </c>
      <c r="C36" s="37" t="s">
        <v>20</v>
      </c>
      <c r="D36" s="47">
        <v>1733</v>
      </c>
      <c r="E36" s="14">
        <v>1215</v>
      </c>
      <c r="F36" s="43">
        <f>E36/D36</f>
        <v>0.70109636468551639</v>
      </c>
      <c r="G36" s="15">
        <v>12835.664000000001</v>
      </c>
      <c r="H36" s="15">
        <v>18805.010699999999</v>
      </c>
      <c r="I36" s="15">
        <v>33968.916700000002</v>
      </c>
      <c r="J36" s="27">
        <v>2.65</v>
      </c>
      <c r="K36" s="17">
        <v>20944.0713</v>
      </c>
    </row>
    <row r="37" spans="1:11" ht="15.95" customHeight="1" x14ac:dyDescent="0.25">
      <c r="A37" s="182" t="s">
        <v>14</v>
      </c>
      <c r="B37" s="112" t="s">
        <v>8</v>
      </c>
      <c r="C37" s="3"/>
      <c r="D37" s="49"/>
      <c r="E37" s="4"/>
      <c r="F37" s="4"/>
      <c r="G37" s="5"/>
      <c r="H37" s="5"/>
      <c r="I37" s="5"/>
      <c r="J37" s="6"/>
      <c r="K37" s="7"/>
    </row>
    <row r="38" spans="1:11" ht="15.95" customHeight="1" x14ac:dyDescent="0.25">
      <c r="A38" s="181"/>
      <c r="B38" s="180" t="s">
        <v>151</v>
      </c>
      <c r="C38" s="34" t="s">
        <v>10</v>
      </c>
      <c r="D38" s="44"/>
      <c r="E38" s="41">
        <v>5</v>
      </c>
      <c r="F38" s="42"/>
      <c r="G38" s="30">
        <v>23053.4987</v>
      </c>
      <c r="H38" s="29">
        <v>28921.785</v>
      </c>
      <c r="I38" s="30">
        <v>36432.104299999999</v>
      </c>
      <c r="J38" s="31">
        <v>1.58</v>
      </c>
      <c r="K38" s="32">
        <v>30383.775300000001</v>
      </c>
    </row>
    <row r="39" spans="1:11" ht="15.95" customHeight="1" x14ac:dyDescent="0.25">
      <c r="A39" s="181"/>
      <c r="B39" s="178"/>
      <c r="C39" s="35" t="s">
        <v>138</v>
      </c>
      <c r="D39" s="45"/>
      <c r="E39" s="11">
        <v>6</v>
      </c>
      <c r="F39" s="40"/>
      <c r="G39" s="12">
        <v>25095.81</v>
      </c>
      <c r="H39" s="13">
        <v>34756.506999999998</v>
      </c>
      <c r="I39" s="12">
        <v>43976.2572</v>
      </c>
      <c r="J39" s="26">
        <v>1.75</v>
      </c>
      <c r="K39" s="16">
        <v>34460.600899999998</v>
      </c>
    </row>
    <row r="40" spans="1:11" ht="15.95" customHeight="1" x14ac:dyDescent="0.25">
      <c r="A40" s="181"/>
      <c r="B40" s="179"/>
      <c r="C40" s="36" t="s">
        <v>20</v>
      </c>
      <c r="D40" s="46">
        <v>48</v>
      </c>
      <c r="E40" s="18">
        <v>11</v>
      </c>
      <c r="F40" s="43">
        <f>E40/D40</f>
        <v>0.22916666666666666</v>
      </c>
      <c r="G40" s="19">
        <v>25095.81</v>
      </c>
      <c r="H40" s="19">
        <v>32998.925499999998</v>
      </c>
      <c r="I40" s="19">
        <v>41939.3992</v>
      </c>
      <c r="J40" s="28">
        <v>1.67</v>
      </c>
      <c r="K40" s="20">
        <v>32692.1149</v>
      </c>
    </row>
    <row r="41" spans="1:11" ht="15.95" customHeight="1" x14ac:dyDescent="0.25">
      <c r="A41" s="181"/>
      <c r="B41" s="109" t="s">
        <v>15</v>
      </c>
      <c r="C41" s="36" t="s">
        <v>20</v>
      </c>
      <c r="D41" s="46">
        <v>1500</v>
      </c>
      <c r="E41" s="18">
        <v>1067</v>
      </c>
      <c r="F41" s="43">
        <f>E41/D41</f>
        <v>0.71133333333333337</v>
      </c>
      <c r="G41" s="19">
        <v>11261.6558</v>
      </c>
      <c r="H41" s="19">
        <v>12914.8518</v>
      </c>
      <c r="I41" s="19">
        <v>17404.580000000002</v>
      </c>
      <c r="J41" s="28">
        <v>1.55</v>
      </c>
      <c r="K41" s="20">
        <v>14014.213900000001</v>
      </c>
    </row>
    <row r="42" spans="1:11" ht="15.95" customHeight="1" x14ac:dyDescent="0.25">
      <c r="A42" s="181"/>
      <c r="B42" s="180" t="s">
        <v>152</v>
      </c>
      <c r="C42" s="34" t="s">
        <v>10</v>
      </c>
      <c r="D42" s="44"/>
      <c r="E42" s="41">
        <v>41</v>
      </c>
      <c r="F42" s="42"/>
      <c r="G42" s="30">
        <v>19382.214199999999</v>
      </c>
      <c r="H42" s="29">
        <v>27535.885999999999</v>
      </c>
      <c r="I42" s="30">
        <v>43247.732300000003</v>
      </c>
      <c r="J42" s="31">
        <v>2.23</v>
      </c>
      <c r="K42" s="32">
        <v>28986.029399999999</v>
      </c>
    </row>
    <row r="43" spans="1:11" ht="15.95" customHeight="1" x14ac:dyDescent="0.25">
      <c r="A43" s="181"/>
      <c r="B43" s="178"/>
      <c r="C43" s="35" t="s">
        <v>138</v>
      </c>
      <c r="D43" s="45"/>
      <c r="E43" s="11">
        <v>17</v>
      </c>
      <c r="F43" s="40"/>
      <c r="G43" s="12">
        <v>23808.566599999998</v>
      </c>
      <c r="H43" s="13">
        <v>33012.848899999997</v>
      </c>
      <c r="I43" s="12">
        <v>40346.225200000001</v>
      </c>
      <c r="J43" s="26">
        <v>1.69</v>
      </c>
      <c r="K43" s="16">
        <v>31490.766199999998</v>
      </c>
    </row>
    <row r="44" spans="1:11" ht="15.95" customHeight="1" x14ac:dyDescent="0.25">
      <c r="A44" s="181"/>
      <c r="B44" s="179"/>
      <c r="C44" s="36" t="s">
        <v>20</v>
      </c>
      <c r="D44" s="46">
        <v>86</v>
      </c>
      <c r="E44" s="18">
        <v>58</v>
      </c>
      <c r="F44" s="43">
        <f>E44/D44</f>
        <v>0.67441860465116277</v>
      </c>
      <c r="G44" s="19">
        <v>19566.696800000002</v>
      </c>
      <c r="H44" s="19">
        <v>28474.515299999999</v>
      </c>
      <c r="I44" s="19">
        <v>43247.732300000003</v>
      </c>
      <c r="J44" s="28">
        <v>2.21</v>
      </c>
      <c r="K44" s="20">
        <v>29694.219400000002</v>
      </c>
    </row>
    <row r="45" spans="1:11" ht="15.95" customHeight="1" x14ac:dyDescent="0.25">
      <c r="A45" s="181"/>
      <c r="B45" s="180" t="s">
        <v>63</v>
      </c>
      <c r="C45" s="34" t="s">
        <v>10</v>
      </c>
      <c r="D45" s="44"/>
      <c r="E45" s="41">
        <v>312</v>
      </c>
      <c r="F45" s="42"/>
      <c r="G45" s="30">
        <v>22482.609400000001</v>
      </c>
      <c r="H45" s="29">
        <v>32824.054100000001</v>
      </c>
      <c r="I45" s="30">
        <v>54106.161500000002</v>
      </c>
      <c r="J45" s="31">
        <v>2.41</v>
      </c>
      <c r="K45" s="32">
        <v>35003.012699999999</v>
      </c>
    </row>
    <row r="46" spans="1:11" ht="15.95" customHeight="1" x14ac:dyDescent="0.25">
      <c r="A46" s="181"/>
      <c r="B46" s="178"/>
      <c r="C46" s="35" t="s">
        <v>138</v>
      </c>
      <c r="D46" s="45"/>
      <c r="E46" s="11">
        <v>34</v>
      </c>
      <c r="F46" s="40"/>
      <c r="G46" s="12">
        <v>15117.761699999999</v>
      </c>
      <c r="H46" s="13">
        <v>23624.421900000001</v>
      </c>
      <c r="I46" s="12">
        <v>33466.691500000001</v>
      </c>
      <c r="J46" s="26">
        <v>2.21</v>
      </c>
      <c r="K46" s="16">
        <v>23500.485400000001</v>
      </c>
    </row>
    <row r="47" spans="1:11" ht="15.95" customHeight="1" x14ac:dyDescent="0.25">
      <c r="A47" s="181"/>
      <c r="B47" s="179"/>
      <c r="C47" s="36" t="s">
        <v>20</v>
      </c>
      <c r="D47" s="46">
        <v>1110</v>
      </c>
      <c r="E47" s="18">
        <v>346</v>
      </c>
      <c r="F47" s="43">
        <f>E47/D47</f>
        <v>0.31171171171171169</v>
      </c>
      <c r="G47" s="19">
        <v>19760.428199999998</v>
      </c>
      <c r="H47" s="19">
        <v>32346.908200000002</v>
      </c>
      <c r="I47" s="19">
        <v>51581.1158</v>
      </c>
      <c r="J47" s="28">
        <v>2.61</v>
      </c>
      <c r="K47" s="20">
        <v>33619.319300000003</v>
      </c>
    </row>
    <row r="48" spans="1:11" ht="15.95" customHeight="1" x14ac:dyDescent="0.25">
      <c r="A48" s="181"/>
      <c r="B48" s="180" t="s">
        <v>64</v>
      </c>
      <c r="C48" s="34" t="s">
        <v>10</v>
      </c>
      <c r="D48" s="44"/>
      <c r="E48" s="41">
        <v>11</v>
      </c>
      <c r="F48" s="42"/>
      <c r="G48" s="30">
        <v>26168.138599999998</v>
      </c>
      <c r="H48" s="29">
        <v>36093.092299999997</v>
      </c>
      <c r="I48" s="30">
        <v>45668.6302</v>
      </c>
      <c r="J48" s="31">
        <v>1.75</v>
      </c>
      <c r="K48" s="32">
        <v>36183.8387</v>
      </c>
    </row>
    <row r="49" spans="1:11" ht="15.95" customHeight="1" x14ac:dyDescent="0.25">
      <c r="A49" s="181"/>
      <c r="B49" s="178"/>
      <c r="C49" s="35" t="s">
        <v>138</v>
      </c>
      <c r="D49" s="45"/>
      <c r="E49" s="11">
        <v>7</v>
      </c>
      <c r="F49" s="40"/>
      <c r="G49" s="12">
        <v>8306.4639999999999</v>
      </c>
      <c r="H49" s="13">
        <v>21203.48</v>
      </c>
      <c r="I49" s="12">
        <v>24632.726500000001</v>
      </c>
      <c r="J49" s="26">
        <v>2.97</v>
      </c>
      <c r="K49" s="16">
        <v>19363.571800000002</v>
      </c>
    </row>
    <row r="50" spans="1:11" ht="15.95" customHeight="1" x14ac:dyDescent="0.25">
      <c r="A50" s="181"/>
      <c r="B50" s="179"/>
      <c r="C50" s="36" t="s">
        <v>20</v>
      </c>
      <c r="D50" s="46">
        <v>62</v>
      </c>
      <c r="E50" s="18">
        <v>18</v>
      </c>
      <c r="F50" s="43">
        <f>E50/D50</f>
        <v>0.29032258064516131</v>
      </c>
      <c r="G50" s="19">
        <v>9256.43714</v>
      </c>
      <c r="H50" s="19">
        <v>27539.350900000001</v>
      </c>
      <c r="I50" s="19">
        <v>45668.6302</v>
      </c>
      <c r="J50" s="28">
        <v>4.93</v>
      </c>
      <c r="K50" s="20">
        <v>32401.290700000001</v>
      </c>
    </row>
    <row r="51" spans="1:11" ht="15.95" customHeight="1" x14ac:dyDescent="0.25">
      <c r="A51" s="181"/>
      <c r="B51" s="180" t="s">
        <v>16</v>
      </c>
      <c r="C51" s="34" t="s">
        <v>10</v>
      </c>
      <c r="D51" s="44"/>
      <c r="E51" s="41">
        <v>544</v>
      </c>
      <c r="F51" s="42"/>
      <c r="G51" s="30">
        <v>67751.668999999994</v>
      </c>
      <c r="H51" s="29">
        <v>79797.061000000002</v>
      </c>
      <c r="I51" s="30">
        <v>107661.136</v>
      </c>
      <c r="J51" s="31">
        <v>1.59</v>
      </c>
      <c r="K51" s="32">
        <v>84076.331600000005</v>
      </c>
    </row>
    <row r="52" spans="1:11" ht="15.95" customHeight="1" x14ac:dyDescent="0.25">
      <c r="A52" s="181"/>
      <c r="B52" s="178"/>
      <c r="C52" s="35" t="s">
        <v>138</v>
      </c>
      <c r="D52" s="45"/>
      <c r="E52" s="11">
        <v>37</v>
      </c>
      <c r="F52" s="40"/>
      <c r="G52" s="12">
        <v>48131.035000000003</v>
      </c>
      <c r="H52" s="13">
        <v>81213.536999999997</v>
      </c>
      <c r="I52" s="12">
        <v>111620.13800000001</v>
      </c>
      <c r="J52" s="26">
        <v>2.3199999999999998</v>
      </c>
      <c r="K52" s="16">
        <v>80524.034499999994</v>
      </c>
    </row>
    <row r="53" spans="1:11" ht="15.95" customHeight="1" x14ac:dyDescent="0.25">
      <c r="A53" s="181"/>
      <c r="B53" s="179"/>
      <c r="C53" s="36" t="s">
        <v>20</v>
      </c>
      <c r="D53" s="46">
        <v>722</v>
      </c>
      <c r="E53" s="18">
        <v>581</v>
      </c>
      <c r="F53" s="43">
        <f>E53/D53</f>
        <v>0.8047091412742382</v>
      </c>
      <c r="G53" s="19">
        <v>67448.152499999997</v>
      </c>
      <c r="H53" s="19">
        <v>79890.854399999997</v>
      </c>
      <c r="I53" s="19">
        <v>107661.136</v>
      </c>
      <c r="J53" s="28">
        <v>1.6</v>
      </c>
      <c r="K53" s="20">
        <v>83891.389500000005</v>
      </c>
    </row>
    <row r="54" spans="1:11" ht="15.95" customHeight="1" x14ac:dyDescent="0.25">
      <c r="A54" s="181"/>
      <c r="B54" s="180" t="s">
        <v>68</v>
      </c>
      <c r="C54" s="34" t="s">
        <v>10</v>
      </c>
      <c r="D54" s="47"/>
      <c r="E54" s="41">
        <v>2</v>
      </c>
      <c r="F54" s="162"/>
      <c r="G54" s="15">
        <v>9308.0055599999996</v>
      </c>
      <c r="H54" s="15">
        <v>15266.134</v>
      </c>
      <c r="I54" s="15">
        <v>21224.262500000001</v>
      </c>
      <c r="J54" s="27">
        <v>2.2799999999999998</v>
      </c>
      <c r="K54" s="17">
        <v>11474.5977</v>
      </c>
    </row>
    <row r="55" spans="1:11" ht="15.95" customHeight="1" x14ac:dyDescent="0.25">
      <c r="A55" s="181"/>
      <c r="B55" s="178"/>
      <c r="C55" s="35" t="s">
        <v>138</v>
      </c>
      <c r="D55" s="47"/>
      <c r="E55" s="11">
        <v>19</v>
      </c>
      <c r="F55" s="162"/>
      <c r="G55" s="15">
        <v>5030.6719999999996</v>
      </c>
      <c r="H55" s="15">
        <v>18326.699499999999</v>
      </c>
      <c r="I55" s="15">
        <v>46486.155899999998</v>
      </c>
      <c r="J55" s="27">
        <v>9.24</v>
      </c>
      <c r="K55" s="17">
        <v>21535.547500000001</v>
      </c>
    </row>
    <row r="56" spans="1:11" ht="15.95" customHeight="1" x14ac:dyDescent="0.25">
      <c r="A56" s="181"/>
      <c r="B56" s="179"/>
      <c r="C56" s="36" t="s">
        <v>20</v>
      </c>
      <c r="D56" s="47">
        <v>107</v>
      </c>
      <c r="E56" s="18">
        <v>21</v>
      </c>
      <c r="F56" s="43">
        <f>E56/D56</f>
        <v>0.19626168224299065</v>
      </c>
      <c r="G56" s="15">
        <v>9308.0055599999996</v>
      </c>
      <c r="H56" s="15">
        <v>18326.699499999999</v>
      </c>
      <c r="I56" s="15">
        <v>32882.142</v>
      </c>
      <c r="J56" s="27">
        <v>3.53</v>
      </c>
      <c r="K56" s="17">
        <v>20732.132300000001</v>
      </c>
    </row>
    <row r="57" spans="1:11" ht="15.95" customHeight="1" x14ac:dyDescent="0.25">
      <c r="A57" s="181"/>
      <c r="B57" s="180" t="s">
        <v>65</v>
      </c>
      <c r="C57" s="34" t="s">
        <v>10</v>
      </c>
      <c r="D57" s="44"/>
      <c r="E57" s="41">
        <v>362</v>
      </c>
      <c r="F57" s="42"/>
      <c r="G57" s="30">
        <v>36146.443200000002</v>
      </c>
      <c r="H57" s="29">
        <v>50105.894399999997</v>
      </c>
      <c r="I57" s="30">
        <v>78644.261400000003</v>
      </c>
      <c r="J57" s="31">
        <v>2.1800000000000002</v>
      </c>
      <c r="K57" s="32">
        <v>53766.759599999998</v>
      </c>
    </row>
    <row r="58" spans="1:11" ht="15.95" customHeight="1" x14ac:dyDescent="0.25">
      <c r="A58" s="181"/>
      <c r="B58" s="178"/>
      <c r="C58" s="35" t="s">
        <v>138</v>
      </c>
      <c r="D58" s="45"/>
      <c r="E58" s="11">
        <v>148</v>
      </c>
      <c r="F58" s="40"/>
      <c r="G58" s="12">
        <v>10052.829599999999</v>
      </c>
      <c r="H58" s="13">
        <v>18030.5317</v>
      </c>
      <c r="I58" s="12">
        <v>44955.79</v>
      </c>
      <c r="J58" s="26">
        <v>4.47</v>
      </c>
      <c r="K58" s="16">
        <v>25946.784100000001</v>
      </c>
    </row>
    <row r="59" spans="1:11" ht="15.95" customHeight="1" x14ac:dyDescent="0.25">
      <c r="A59" s="181"/>
      <c r="B59" s="179"/>
      <c r="C59" s="36" t="s">
        <v>20</v>
      </c>
      <c r="D59" s="46">
        <v>1635</v>
      </c>
      <c r="E59" s="18">
        <v>510</v>
      </c>
      <c r="F59" s="43">
        <f>E59/D59</f>
        <v>0.31192660550458717</v>
      </c>
      <c r="G59" s="19">
        <v>15092.0139</v>
      </c>
      <c r="H59" s="19">
        <v>45682.903100000003</v>
      </c>
      <c r="I59" s="19">
        <v>70345.825400000002</v>
      </c>
      <c r="J59" s="28">
        <v>4.66</v>
      </c>
      <c r="K59" s="20">
        <v>47964.895199999999</v>
      </c>
    </row>
    <row r="60" spans="1:11" ht="15.95" customHeight="1" x14ac:dyDescent="0.25">
      <c r="A60" s="181"/>
      <c r="B60" s="180" t="s">
        <v>66</v>
      </c>
      <c r="C60" s="34" t="s">
        <v>10</v>
      </c>
      <c r="D60" s="44"/>
      <c r="E60" s="41">
        <v>5</v>
      </c>
      <c r="F60" s="42"/>
      <c r="G60" s="30">
        <v>28406.5344</v>
      </c>
      <c r="H60" s="29">
        <v>47631.202499999999</v>
      </c>
      <c r="I60" s="30">
        <v>159224.76999999999</v>
      </c>
      <c r="J60" s="31">
        <v>5.61</v>
      </c>
      <c r="K60" s="32">
        <v>48715.282099999997</v>
      </c>
    </row>
    <row r="61" spans="1:11" ht="15.95" customHeight="1" x14ac:dyDescent="0.25">
      <c r="A61" s="181"/>
      <c r="B61" s="178"/>
      <c r="C61" s="35" t="s">
        <v>138</v>
      </c>
      <c r="D61" s="45"/>
      <c r="E61" s="11">
        <v>7</v>
      </c>
      <c r="F61" s="40"/>
      <c r="G61" s="12">
        <v>9226.5433300000004</v>
      </c>
      <c r="H61" s="13">
        <v>20690.055</v>
      </c>
      <c r="I61" s="12">
        <v>58883.894999999997</v>
      </c>
      <c r="J61" s="26">
        <v>6.38</v>
      </c>
      <c r="K61" s="16">
        <v>25689.4961</v>
      </c>
    </row>
    <row r="62" spans="1:11" ht="15.95" customHeight="1" x14ac:dyDescent="0.25">
      <c r="A62" s="181"/>
      <c r="B62" s="179"/>
      <c r="C62" s="36" t="s">
        <v>20</v>
      </c>
      <c r="D62" s="46">
        <v>60</v>
      </c>
      <c r="E62" s="18">
        <v>12</v>
      </c>
      <c r="F62" s="43">
        <f>E62/D62</f>
        <v>0.2</v>
      </c>
      <c r="G62" s="19">
        <v>9884.1991699999999</v>
      </c>
      <c r="H62" s="19">
        <v>31272.516800000001</v>
      </c>
      <c r="I62" s="19">
        <v>59224.75</v>
      </c>
      <c r="J62" s="28">
        <v>5.99</v>
      </c>
      <c r="K62" s="20">
        <v>33947.019399999997</v>
      </c>
    </row>
    <row r="63" spans="1:11" ht="15.95" customHeight="1" x14ac:dyDescent="0.25">
      <c r="A63" s="181"/>
      <c r="B63" s="180" t="s">
        <v>54</v>
      </c>
      <c r="C63" s="34" t="s">
        <v>10</v>
      </c>
      <c r="D63" s="44"/>
      <c r="E63" s="41">
        <v>742</v>
      </c>
      <c r="F63" s="42"/>
      <c r="G63" s="30">
        <v>22658.806</v>
      </c>
      <c r="H63" s="29">
        <v>62751.464599999999</v>
      </c>
      <c r="I63" s="30">
        <v>93679.347699999998</v>
      </c>
      <c r="J63" s="31">
        <v>4.13</v>
      </c>
      <c r="K63" s="32">
        <v>56846.826399999998</v>
      </c>
    </row>
    <row r="64" spans="1:11" ht="15.95" customHeight="1" x14ac:dyDescent="0.25">
      <c r="A64" s="181"/>
      <c r="B64" s="178"/>
      <c r="C64" s="35" t="s">
        <v>138</v>
      </c>
      <c r="D64" s="45"/>
      <c r="E64" s="11">
        <v>102</v>
      </c>
      <c r="F64" s="40"/>
      <c r="G64" s="12">
        <v>16290.8976</v>
      </c>
      <c r="H64" s="13">
        <v>33515.835899999998</v>
      </c>
      <c r="I64" s="12">
        <v>89720.672300000006</v>
      </c>
      <c r="J64" s="26">
        <v>5.51</v>
      </c>
      <c r="K64" s="16">
        <v>48279.152900000001</v>
      </c>
    </row>
    <row r="65" spans="1:11" ht="15.95" customHeight="1" x14ac:dyDescent="0.25">
      <c r="A65" s="181"/>
      <c r="B65" s="179"/>
      <c r="C65" s="36" t="s">
        <v>20</v>
      </c>
      <c r="D65" s="46">
        <v>1038</v>
      </c>
      <c r="E65" s="18">
        <v>844</v>
      </c>
      <c r="F65" s="43">
        <f>E65/D65</f>
        <v>0.81310211946050093</v>
      </c>
      <c r="G65" s="19">
        <v>21488.607499999998</v>
      </c>
      <c r="H65" s="19">
        <v>61098.9686</v>
      </c>
      <c r="I65" s="19">
        <v>93679.347699999998</v>
      </c>
      <c r="J65" s="28">
        <v>4.3600000000000003</v>
      </c>
      <c r="K65" s="20">
        <v>55973.861100000002</v>
      </c>
    </row>
    <row r="66" spans="1:11" ht="15.95" customHeight="1" x14ac:dyDescent="0.25">
      <c r="A66" s="181"/>
      <c r="B66" s="109" t="s">
        <v>17</v>
      </c>
      <c r="C66" s="37" t="s">
        <v>20</v>
      </c>
      <c r="D66" s="47">
        <v>34</v>
      </c>
      <c r="E66" s="14">
        <v>13</v>
      </c>
      <c r="F66" s="43">
        <f>E66/D66</f>
        <v>0.38235294117647056</v>
      </c>
      <c r="G66" s="15">
        <v>20547.453000000001</v>
      </c>
      <c r="H66" s="15">
        <v>40625.545400000003</v>
      </c>
      <c r="I66" s="15">
        <v>64130.671999999999</v>
      </c>
      <c r="J66" s="27">
        <v>3.12</v>
      </c>
      <c r="K66" s="17">
        <v>38996.271000000001</v>
      </c>
    </row>
    <row r="67" spans="1:11" ht="15.95" customHeight="1" x14ac:dyDescent="0.25">
      <c r="A67" s="181"/>
      <c r="B67" s="112" t="s">
        <v>13</v>
      </c>
      <c r="C67" s="3"/>
      <c r="D67" s="49"/>
      <c r="E67" s="4"/>
      <c r="F67" s="4"/>
      <c r="G67" s="5"/>
      <c r="H67" s="5"/>
      <c r="I67" s="5"/>
      <c r="J67" s="6"/>
      <c r="K67" s="7"/>
    </row>
    <row r="68" spans="1:11" ht="15.95" customHeight="1" x14ac:dyDescent="0.25">
      <c r="A68" s="181"/>
      <c r="B68" s="50" t="s">
        <v>49</v>
      </c>
      <c r="C68" s="36" t="s">
        <v>20</v>
      </c>
      <c r="D68" s="46">
        <v>463</v>
      </c>
      <c r="E68" s="18">
        <v>355</v>
      </c>
      <c r="F68" s="43">
        <f>E68/D68</f>
        <v>0.76673866090712739</v>
      </c>
      <c r="G68" s="19">
        <v>8291.4665999999997</v>
      </c>
      <c r="H68" s="19">
        <v>17363.772000000001</v>
      </c>
      <c r="I68" s="19">
        <v>31905.835800000001</v>
      </c>
      <c r="J68" s="28">
        <v>3.85</v>
      </c>
      <c r="K68" s="20">
        <v>17133.127100000002</v>
      </c>
    </row>
    <row r="69" spans="1:11" ht="15.95" customHeight="1" x14ac:dyDescent="0.25">
      <c r="A69" s="183"/>
      <c r="B69" s="69" t="s">
        <v>67</v>
      </c>
      <c r="C69" s="36" t="s">
        <v>20</v>
      </c>
      <c r="D69" s="46">
        <v>1047</v>
      </c>
      <c r="E69" s="18">
        <v>325</v>
      </c>
      <c r="F69" s="43">
        <f>E69/D69</f>
        <v>0.3104106972301815</v>
      </c>
      <c r="G69" s="19">
        <v>4609.7724200000002</v>
      </c>
      <c r="H69" s="19">
        <v>7601.1205</v>
      </c>
      <c r="I69" s="19">
        <v>12885.897999999999</v>
      </c>
      <c r="J69" s="28">
        <v>2.8</v>
      </c>
      <c r="K69" s="20">
        <v>7424.9458299999997</v>
      </c>
    </row>
    <row r="70" spans="1:11" ht="15.95" customHeight="1" x14ac:dyDescent="0.25">
      <c r="A70" s="181" t="s">
        <v>18</v>
      </c>
      <c r="B70" s="122" t="s">
        <v>8</v>
      </c>
      <c r="C70" s="123"/>
      <c r="D70" s="124"/>
      <c r="E70" s="125"/>
      <c r="F70" s="125"/>
      <c r="G70" s="126"/>
      <c r="H70" s="126"/>
      <c r="I70" s="126"/>
      <c r="J70" s="127"/>
      <c r="K70" s="128"/>
    </row>
    <row r="71" spans="1:11" ht="15.95" customHeight="1" x14ac:dyDescent="0.25">
      <c r="A71" s="181"/>
      <c r="B71" s="50" t="s">
        <v>39</v>
      </c>
      <c r="C71" s="52" t="s">
        <v>20</v>
      </c>
      <c r="D71" s="66">
        <v>7502</v>
      </c>
      <c r="E71" s="63">
        <v>4507</v>
      </c>
      <c r="F71" s="67">
        <f t="shared" ref="F71" si="0">E71/D71</f>
        <v>0.60077312716608899</v>
      </c>
      <c r="G71" s="68">
        <v>29231.481500000002</v>
      </c>
      <c r="H71" s="64">
        <v>42704.642899999999</v>
      </c>
      <c r="I71" s="64">
        <v>53284.480199999998</v>
      </c>
      <c r="J71" s="65">
        <v>1.82</v>
      </c>
      <c r="K71" s="51">
        <v>45411.463400000001</v>
      </c>
    </row>
    <row r="72" spans="1:11" ht="15.95" customHeight="1" x14ac:dyDescent="0.25">
      <c r="A72" s="182" t="s">
        <v>19</v>
      </c>
      <c r="B72" s="111" t="s">
        <v>13</v>
      </c>
      <c r="C72" s="3"/>
      <c r="D72" s="58"/>
      <c r="E72" s="59"/>
      <c r="F72" s="59"/>
      <c r="G72" s="60"/>
      <c r="H72" s="60"/>
      <c r="I72" s="60"/>
      <c r="J72" s="61"/>
      <c r="K72" s="62"/>
    </row>
    <row r="73" spans="1:11" ht="15.95" customHeight="1" x14ac:dyDescent="0.25">
      <c r="A73" s="181"/>
      <c r="B73" s="50" t="s">
        <v>50</v>
      </c>
      <c r="C73" s="36" t="s">
        <v>20</v>
      </c>
      <c r="D73" s="46">
        <v>191</v>
      </c>
      <c r="E73" s="18">
        <v>65</v>
      </c>
      <c r="F73" s="43">
        <f>E73/D73</f>
        <v>0.34031413612565448</v>
      </c>
      <c r="G73" s="19">
        <v>11367.4516</v>
      </c>
      <c r="H73" s="19">
        <v>14271.4131</v>
      </c>
      <c r="I73" s="19">
        <v>24312.234</v>
      </c>
      <c r="J73" s="28">
        <v>2.14</v>
      </c>
      <c r="K73" s="20">
        <v>15667.070100000001</v>
      </c>
    </row>
    <row r="74" spans="1:11" ht="15.95" customHeight="1" x14ac:dyDescent="0.25">
      <c r="A74" s="183"/>
      <c r="B74" s="69" t="s">
        <v>51</v>
      </c>
      <c r="C74" s="36" t="s">
        <v>20</v>
      </c>
      <c r="D74" s="46">
        <v>1969</v>
      </c>
      <c r="E74" s="18">
        <v>1282</v>
      </c>
      <c r="F74" s="43">
        <f>E74/D74</f>
        <v>0.6510919248349416</v>
      </c>
      <c r="G74" s="19">
        <v>10392.623799999999</v>
      </c>
      <c r="H74" s="19">
        <v>13136.8395</v>
      </c>
      <c r="I74" s="19">
        <v>15886.951999999999</v>
      </c>
      <c r="J74" s="28">
        <v>1.53</v>
      </c>
      <c r="K74" s="20">
        <v>13327.9085</v>
      </c>
    </row>
    <row r="75" spans="1:11" x14ac:dyDescent="0.25">
      <c r="E75" s="8" t="s">
        <v>139</v>
      </c>
    </row>
    <row r="77" spans="1:11" x14ac:dyDescent="0.25">
      <c r="D77" s="8" t="s">
        <v>139</v>
      </c>
    </row>
  </sheetData>
  <mergeCells count="25">
    <mergeCell ref="A70:A71"/>
    <mergeCell ref="A72:A74"/>
    <mergeCell ref="B51:B53"/>
    <mergeCell ref="B57:B59"/>
    <mergeCell ref="B60:B62"/>
    <mergeCell ref="B63:B65"/>
    <mergeCell ref="A37:A69"/>
    <mergeCell ref="B38:B40"/>
    <mergeCell ref="B42:B44"/>
    <mergeCell ref="B45:B47"/>
    <mergeCell ref="B48:B50"/>
    <mergeCell ref="B54:B56"/>
    <mergeCell ref="A1:K1"/>
    <mergeCell ref="A2:K2"/>
    <mergeCell ref="A4:A36"/>
    <mergeCell ref="B5:B7"/>
    <mergeCell ref="B8:B10"/>
    <mergeCell ref="B11:B13"/>
    <mergeCell ref="B14:B16"/>
    <mergeCell ref="B17:B19"/>
    <mergeCell ref="B20:B22"/>
    <mergeCell ref="B23:B25"/>
    <mergeCell ref="B27:B29"/>
    <mergeCell ref="B30:B32"/>
    <mergeCell ref="B33:B34"/>
  </mergeCells>
  <printOptions horizontalCentered="1" verticalCentered="1"/>
  <pageMargins left="0.08" right="0.08" top="1" bottom="1" header="0.5" footer="0.4921259845"/>
  <pageSetup paperSize="9" fitToHeight="10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6"/>
  <sheetViews>
    <sheetView showGridLines="0" workbookViewId="0">
      <selection activeCell="G6" sqref="G6"/>
    </sheetView>
  </sheetViews>
  <sheetFormatPr baseColWidth="10" defaultRowHeight="15" x14ac:dyDescent="0.25"/>
  <cols>
    <col min="1" max="1" width="18.28515625" style="1" customWidth="1"/>
    <col min="2" max="2" width="35.28515625" style="1" bestFit="1" customWidth="1"/>
    <col min="3" max="3" width="24.5703125" style="1" customWidth="1"/>
    <col min="4" max="4" width="10.140625" style="1" customWidth="1"/>
    <col min="5" max="5" width="10" style="8" customWidth="1"/>
    <col min="6" max="6" width="7.85546875" style="8" customWidth="1"/>
    <col min="7" max="7" width="10.5703125" style="9" bestFit="1" customWidth="1"/>
    <col min="8" max="8" width="9.7109375" style="9" bestFit="1" customWidth="1"/>
    <col min="9" max="9" width="10.5703125" style="9" bestFit="1" customWidth="1"/>
    <col min="10" max="10" width="8.140625" style="10" bestFit="1" customWidth="1"/>
    <col min="11" max="11" width="9.7109375" style="9" bestFit="1" customWidth="1"/>
    <col min="12" max="16384" width="11.42578125" style="1"/>
  </cols>
  <sheetData>
    <row r="1" spans="1:11" ht="45" customHeight="1" x14ac:dyDescent="0.25">
      <c r="A1" s="173" t="s">
        <v>22</v>
      </c>
      <c r="B1" s="173"/>
      <c r="C1" s="173"/>
      <c r="D1" s="173"/>
      <c r="E1" s="173"/>
      <c r="F1" s="173"/>
      <c r="G1" s="173"/>
      <c r="H1" s="173"/>
      <c r="I1" s="173"/>
      <c r="J1" s="173"/>
      <c r="K1" s="173"/>
    </row>
    <row r="2" spans="1:11" ht="33" customHeight="1" x14ac:dyDescent="0.25">
      <c r="A2" s="174" t="s">
        <v>156</v>
      </c>
      <c r="B2" s="174"/>
      <c r="C2" s="174"/>
      <c r="D2" s="174"/>
      <c r="E2" s="174"/>
      <c r="F2" s="174"/>
      <c r="G2" s="174"/>
      <c r="H2" s="174"/>
      <c r="I2" s="174"/>
      <c r="J2" s="174"/>
      <c r="K2" s="174"/>
    </row>
    <row r="3" spans="1:11" ht="71.25" x14ac:dyDescent="0.25">
      <c r="A3" s="21" t="s">
        <v>0</v>
      </c>
      <c r="B3" s="22" t="s">
        <v>1</v>
      </c>
      <c r="C3" s="33" t="s">
        <v>137</v>
      </c>
      <c r="D3" s="38" t="s">
        <v>47</v>
      </c>
      <c r="E3" s="39" t="s">
        <v>48</v>
      </c>
      <c r="F3" s="48" t="s">
        <v>21</v>
      </c>
      <c r="G3" s="23" t="s">
        <v>2</v>
      </c>
      <c r="H3" s="23" t="s">
        <v>3</v>
      </c>
      <c r="I3" s="23" t="s">
        <v>4</v>
      </c>
      <c r="J3" s="25" t="s">
        <v>5</v>
      </c>
      <c r="K3" s="24" t="s">
        <v>6</v>
      </c>
    </row>
    <row r="4" spans="1:11" x14ac:dyDescent="0.25">
      <c r="A4" s="175" t="s">
        <v>7</v>
      </c>
      <c r="B4" s="2" t="s">
        <v>8</v>
      </c>
      <c r="C4" s="3"/>
      <c r="D4" s="49"/>
      <c r="E4" s="4"/>
      <c r="F4" s="4"/>
      <c r="G4" s="5"/>
      <c r="H4" s="5"/>
      <c r="I4" s="5"/>
      <c r="J4" s="6"/>
      <c r="K4" s="7"/>
    </row>
    <row r="5" spans="1:11" ht="15.95" customHeight="1" x14ac:dyDescent="0.25">
      <c r="A5" s="176"/>
      <c r="B5" s="178" t="s">
        <v>9</v>
      </c>
      <c r="C5" s="35" t="s">
        <v>10</v>
      </c>
      <c r="D5" s="45"/>
      <c r="E5" s="11">
        <v>568</v>
      </c>
      <c r="F5" s="40"/>
      <c r="G5" s="12">
        <v>33818.964786999997</v>
      </c>
      <c r="H5" s="13">
        <v>45643.0095</v>
      </c>
      <c r="I5" s="12">
        <v>80598.942221999998</v>
      </c>
      <c r="J5" s="26">
        <v>2.38</v>
      </c>
      <c r="K5" s="16">
        <v>48838.014658</v>
      </c>
    </row>
    <row r="6" spans="1:11" ht="15.95" customHeight="1" x14ac:dyDescent="0.25">
      <c r="A6" s="176"/>
      <c r="B6" s="178"/>
      <c r="C6" s="35" t="s">
        <v>138</v>
      </c>
      <c r="D6" s="45"/>
      <c r="E6" s="11">
        <v>450</v>
      </c>
      <c r="F6" s="40"/>
      <c r="G6" s="12">
        <v>24173.017071999999</v>
      </c>
      <c r="H6" s="13">
        <v>34273.71286</v>
      </c>
      <c r="I6" s="12">
        <v>56449.200320999997</v>
      </c>
      <c r="J6" s="26">
        <v>2.34</v>
      </c>
      <c r="K6" s="16">
        <v>35332.075510000002</v>
      </c>
    </row>
    <row r="7" spans="1:11" ht="15.95" customHeight="1" x14ac:dyDescent="0.25">
      <c r="A7" s="176"/>
      <c r="B7" s="179"/>
      <c r="C7" s="36" t="s">
        <v>20</v>
      </c>
      <c r="D7" s="46">
        <v>1293</v>
      </c>
      <c r="E7" s="18">
        <v>1018</v>
      </c>
      <c r="F7" s="43">
        <f>E7/D7</f>
        <v>0.78731631863882445</v>
      </c>
      <c r="G7" s="19">
        <v>28199.292528999998</v>
      </c>
      <c r="H7" s="19">
        <v>41388.068624</v>
      </c>
      <c r="I7" s="19">
        <v>72627.496316000004</v>
      </c>
      <c r="J7" s="28">
        <v>2.58</v>
      </c>
      <c r="K7" s="20">
        <v>43377.203450000001</v>
      </c>
    </row>
    <row r="8" spans="1:11" ht="15.95" customHeight="1" x14ac:dyDescent="0.25">
      <c r="A8" s="176"/>
      <c r="B8" s="180" t="s">
        <v>11</v>
      </c>
      <c r="C8" s="34" t="s">
        <v>10</v>
      </c>
      <c r="D8" s="44"/>
      <c r="E8" s="41">
        <v>253</v>
      </c>
      <c r="F8" s="42"/>
      <c r="G8" s="30">
        <v>36661.008888999997</v>
      </c>
      <c r="H8" s="29">
        <v>50034.618667000002</v>
      </c>
      <c r="I8" s="30">
        <v>91527.080740999998</v>
      </c>
      <c r="J8" s="31">
        <v>2.5</v>
      </c>
      <c r="K8" s="32">
        <v>52157.119963999998</v>
      </c>
    </row>
    <row r="9" spans="1:11" ht="15.95" customHeight="1" x14ac:dyDescent="0.25">
      <c r="A9" s="176"/>
      <c r="B9" s="178"/>
      <c r="C9" s="35" t="s">
        <v>138</v>
      </c>
      <c r="D9" s="45"/>
      <c r="E9" s="11">
        <v>57</v>
      </c>
      <c r="F9" s="40"/>
      <c r="G9" s="12">
        <v>24205.572381000002</v>
      </c>
      <c r="H9" s="13">
        <v>38438.998124999998</v>
      </c>
      <c r="I9" s="12">
        <v>63597.976875</v>
      </c>
      <c r="J9" s="26">
        <v>2.63</v>
      </c>
      <c r="K9" s="16">
        <v>40781.781969999996</v>
      </c>
    </row>
    <row r="10" spans="1:11" ht="15.95" customHeight="1" x14ac:dyDescent="0.25">
      <c r="A10" s="176"/>
      <c r="B10" s="179"/>
      <c r="C10" s="36" t="s">
        <v>20</v>
      </c>
      <c r="D10" s="46">
        <v>475</v>
      </c>
      <c r="E10" s="18">
        <v>310</v>
      </c>
      <c r="F10" s="43">
        <f>E10/D10</f>
        <v>0.65263157894736845</v>
      </c>
      <c r="G10" s="19">
        <v>32662.401110999999</v>
      </c>
      <c r="H10" s="19">
        <v>48147.452864999999</v>
      </c>
      <c r="I10" s="19">
        <v>88261.824007999996</v>
      </c>
      <c r="J10" s="28">
        <v>2.7</v>
      </c>
      <c r="K10" s="20">
        <v>50433.396302000001</v>
      </c>
    </row>
    <row r="11" spans="1:11" ht="15.95" customHeight="1" x14ac:dyDescent="0.25">
      <c r="A11" s="176"/>
      <c r="B11" s="180" t="s">
        <v>56</v>
      </c>
      <c r="C11" s="34" t="s">
        <v>10</v>
      </c>
      <c r="D11" s="44"/>
      <c r="E11" s="41">
        <v>102</v>
      </c>
      <c r="F11" s="42"/>
      <c r="G11" s="30">
        <v>63718.735226999997</v>
      </c>
      <c r="H11" s="29">
        <v>81379.806370000006</v>
      </c>
      <c r="I11" s="30">
        <v>99538.952499999999</v>
      </c>
      <c r="J11" s="31">
        <v>1.56</v>
      </c>
      <c r="K11" s="32">
        <v>82425.107839999997</v>
      </c>
    </row>
    <row r="12" spans="1:11" ht="15.95" customHeight="1" x14ac:dyDescent="0.25">
      <c r="A12" s="176"/>
      <c r="B12" s="178"/>
      <c r="C12" s="35" t="s">
        <v>138</v>
      </c>
      <c r="D12" s="45"/>
      <c r="E12" s="11">
        <v>59</v>
      </c>
      <c r="F12" s="40"/>
      <c r="G12" s="12">
        <v>45617.277667000002</v>
      </c>
      <c r="H12" s="13">
        <v>63200.807999999997</v>
      </c>
      <c r="I12" s="12">
        <v>79012.527037000007</v>
      </c>
      <c r="J12" s="26">
        <v>1.73</v>
      </c>
      <c r="K12" s="16">
        <v>66873.663553000006</v>
      </c>
    </row>
    <row r="13" spans="1:11" ht="15.95" customHeight="1" x14ac:dyDescent="0.25">
      <c r="A13" s="176"/>
      <c r="B13" s="179"/>
      <c r="C13" s="36" t="s">
        <v>20</v>
      </c>
      <c r="D13" s="46">
        <v>194</v>
      </c>
      <c r="E13" s="18">
        <v>161</v>
      </c>
      <c r="F13" s="43">
        <f>E13/D13</f>
        <v>0.82989690721649489</v>
      </c>
      <c r="G13" s="19">
        <v>52810.896667000001</v>
      </c>
      <c r="H13" s="19">
        <v>72516.941999999995</v>
      </c>
      <c r="I13" s="19">
        <v>97181.011249999996</v>
      </c>
      <c r="J13" s="28">
        <v>1.84</v>
      </c>
      <c r="K13" s="20">
        <v>78022.026154000006</v>
      </c>
    </row>
    <row r="14" spans="1:11" ht="15.95" customHeight="1" x14ac:dyDescent="0.25">
      <c r="A14" s="176"/>
      <c r="B14" s="178" t="s">
        <v>12</v>
      </c>
      <c r="C14" s="35" t="s">
        <v>10</v>
      </c>
      <c r="D14" s="45"/>
      <c r="E14" s="11">
        <v>74</v>
      </c>
      <c r="F14" s="40"/>
      <c r="G14" s="12">
        <v>53874.809332999997</v>
      </c>
      <c r="H14" s="13">
        <v>68647.309542000003</v>
      </c>
      <c r="I14" s="12">
        <v>129936.61545</v>
      </c>
      <c r="J14" s="26">
        <v>2.41</v>
      </c>
      <c r="K14" s="16">
        <v>67351.780549999996</v>
      </c>
    </row>
    <row r="15" spans="1:11" ht="15.95" customHeight="1" x14ac:dyDescent="0.25">
      <c r="A15" s="176"/>
      <c r="B15" s="178"/>
      <c r="C15" s="35" t="s">
        <v>138</v>
      </c>
      <c r="D15" s="45"/>
      <c r="E15" s="11">
        <v>40</v>
      </c>
      <c r="F15" s="40"/>
      <c r="G15" s="12">
        <v>28104.976285000001</v>
      </c>
      <c r="H15" s="13">
        <v>45468.316333000002</v>
      </c>
      <c r="I15" s="12">
        <v>63756.956749999998</v>
      </c>
      <c r="J15" s="26">
        <v>2.27</v>
      </c>
      <c r="K15" s="16">
        <v>43957.363618000003</v>
      </c>
    </row>
    <row r="16" spans="1:11" ht="15.95" customHeight="1" x14ac:dyDescent="0.25">
      <c r="A16" s="176"/>
      <c r="B16" s="178"/>
      <c r="C16" s="37" t="s">
        <v>20</v>
      </c>
      <c r="D16" s="47">
        <v>145</v>
      </c>
      <c r="E16" s="14">
        <v>114</v>
      </c>
      <c r="F16" s="43">
        <f>E16/D16</f>
        <v>0.78620689655172415</v>
      </c>
      <c r="G16" s="15">
        <v>35455.468889000003</v>
      </c>
      <c r="H16" s="15">
        <v>62548.436551999999</v>
      </c>
      <c r="I16" s="15">
        <v>90569.190417000005</v>
      </c>
      <c r="J16" s="27">
        <v>2.5499999999999998</v>
      </c>
      <c r="K16" s="17">
        <v>60833.557420999998</v>
      </c>
    </row>
    <row r="17" spans="1:11" ht="15.95" customHeight="1" x14ac:dyDescent="0.25">
      <c r="A17" s="176"/>
      <c r="B17" s="180" t="s">
        <v>57</v>
      </c>
      <c r="C17" s="34" t="s">
        <v>10</v>
      </c>
      <c r="D17" s="44"/>
      <c r="E17" s="41">
        <v>16</v>
      </c>
      <c r="F17" s="42"/>
      <c r="G17" s="30">
        <v>43866.893571000001</v>
      </c>
      <c r="H17" s="29">
        <v>60806.651104999997</v>
      </c>
      <c r="I17" s="30">
        <v>79748.332727000001</v>
      </c>
      <c r="J17" s="31">
        <v>1.82</v>
      </c>
      <c r="K17" s="32">
        <v>62786.525425</v>
      </c>
    </row>
    <row r="18" spans="1:11" ht="15.95" customHeight="1" x14ac:dyDescent="0.25">
      <c r="A18" s="176"/>
      <c r="B18" s="178"/>
      <c r="C18" s="35" t="s">
        <v>138</v>
      </c>
      <c r="D18" s="45"/>
      <c r="E18" s="11">
        <v>8</v>
      </c>
      <c r="F18" s="40"/>
      <c r="G18" s="12">
        <v>12509.946250000001</v>
      </c>
      <c r="H18" s="13">
        <v>34252.467261999998</v>
      </c>
      <c r="I18" s="12">
        <v>77234.701713999995</v>
      </c>
      <c r="J18" s="26">
        <v>6.17</v>
      </c>
      <c r="K18" s="16">
        <v>40247.310471999997</v>
      </c>
    </row>
    <row r="19" spans="1:11" ht="15.95" customHeight="1" x14ac:dyDescent="0.25">
      <c r="A19" s="176"/>
      <c r="B19" s="179"/>
      <c r="C19" s="36" t="s">
        <v>20</v>
      </c>
      <c r="D19" s="46">
        <v>30</v>
      </c>
      <c r="E19" s="18">
        <v>24</v>
      </c>
      <c r="F19" s="43">
        <f>E19/D19</f>
        <v>0.8</v>
      </c>
      <c r="G19" s="19">
        <v>22606.8946</v>
      </c>
      <c r="H19" s="19">
        <v>54789.388493999999</v>
      </c>
      <c r="I19" s="19">
        <v>77234.701713999995</v>
      </c>
      <c r="J19" s="28">
        <v>3.42</v>
      </c>
      <c r="K19" s="20">
        <v>58804.597450000001</v>
      </c>
    </row>
    <row r="20" spans="1:11" ht="15.95" customHeight="1" x14ac:dyDescent="0.25">
      <c r="A20" s="176"/>
      <c r="B20" s="178" t="s">
        <v>58</v>
      </c>
      <c r="C20" s="35" t="s">
        <v>10</v>
      </c>
      <c r="D20" s="45"/>
      <c r="E20" s="11">
        <v>24</v>
      </c>
      <c r="F20" s="40"/>
      <c r="G20" s="12">
        <v>36432.953556</v>
      </c>
      <c r="H20" s="13">
        <v>47819.526474999999</v>
      </c>
      <c r="I20" s="12">
        <v>66142.127332999997</v>
      </c>
      <c r="J20" s="26">
        <v>1.82</v>
      </c>
      <c r="K20" s="16">
        <v>49862.475349</v>
      </c>
    </row>
    <row r="21" spans="1:11" ht="15.95" customHeight="1" x14ac:dyDescent="0.25">
      <c r="A21" s="176"/>
      <c r="B21" s="178"/>
      <c r="C21" s="35" t="s">
        <v>138</v>
      </c>
      <c r="D21" s="45"/>
      <c r="E21" s="11">
        <v>29</v>
      </c>
      <c r="F21" s="40"/>
      <c r="G21" s="12">
        <v>15094.223749999999</v>
      </c>
      <c r="H21" s="13">
        <v>40201.777076999999</v>
      </c>
      <c r="I21" s="12">
        <v>66413.039999999994</v>
      </c>
      <c r="J21" s="26">
        <v>4.4000000000000004</v>
      </c>
      <c r="K21" s="16">
        <v>41516.539844999999</v>
      </c>
    </row>
    <row r="22" spans="1:11" ht="15.95" customHeight="1" x14ac:dyDescent="0.25">
      <c r="A22" s="176"/>
      <c r="B22" s="178"/>
      <c r="C22" s="37" t="s">
        <v>20</v>
      </c>
      <c r="D22" s="47">
        <v>71</v>
      </c>
      <c r="E22" s="14">
        <v>53</v>
      </c>
      <c r="F22" s="43">
        <f>E22/D22</f>
        <v>0.74647887323943662</v>
      </c>
      <c r="G22" s="15">
        <v>26058.947778000002</v>
      </c>
      <c r="H22" s="15">
        <v>44241.981</v>
      </c>
      <c r="I22" s="15">
        <v>66142.127332999997</v>
      </c>
      <c r="J22" s="27">
        <v>2.54</v>
      </c>
      <c r="K22" s="17">
        <v>46987.477616999997</v>
      </c>
    </row>
    <row r="23" spans="1:11" ht="15.95" customHeight="1" x14ac:dyDescent="0.25">
      <c r="A23" s="176"/>
      <c r="B23" s="180" t="s">
        <v>59</v>
      </c>
      <c r="C23" s="34" t="s">
        <v>10</v>
      </c>
      <c r="D23" s="44"/>
      <c r="E23" s="41">
        <v>10</v>
      </c>
      <c r="F23" s="42"/>
      <c r="G23" s="30">
        <v>35510.702833000003</v>
      </c>
      <c r="H23" s="29">
        <v>53674.843819000002</v>
      </c>
      <c r="I23" s="30">
        <v>95726.051036000004</v>
      </c>
      <c r="J23" s="31">
        <v>2.7</v>
      </c>
      <c r="K23" s="32">
        <v>61538.481484999997</v>
      </c>
    </row>
    <row r="24" spans="1:11" ht="15.95" customHeight="1" x14ac:dyDescent="0.25">
      <c r="A24" s="176"/>
      <c r="B24" s="178"/>
      <c r="C24" s="35" t="s">
        <v>138</v>
      </c>
      <c r="D24" s="45"/>
      <c r="E24" s="11">
        <v>5</v>
      </c>
      <c r="F24" s="40"/>
      <c r="G24" s="12">
        <v>18094.571667</v>
      </c>
      <c r="H24" s="13">
        <v>27641.583332999999</v>
      </c>
      <c r="I24" s="12">
        <v>72791.25</v>
      </c>
      <c r="J24" s="26">
        <v>4.0199999999999996</v>
      </c>
      <c r="K24" s="16">
        <v>36156.134231000004</v>
      </c>
    </row>
    <row r="25" spans="1:11" ht="15.95" customHeight="1" x14ac:dyDescent="0.25">
      <c r="A25" s="176"/>
      <c r="B25" s="179"/>
      <c r="C25" s="36" t="s">
        <v>20</v>
      </c>
      <c r="D25" s="46">
        <v>18</v>
      </c>
      <c r="E25" s="18">
        <v>15</v>
      </c>
      <c r="F25" s="43">
        <f>E25/D25</f>
        <v>0.83333333333333337</v>
      </c>
      <c r="G25" s="19">
        <v>24179.303929000002</v>
      </c>
      <c r="H25" s="19">
        <v>47891.312462000002</v>
      </c>
      <c r="I25" s="19">
        <v>92418.181758999999</v>
      </c>
      <c r="J25" s="28">
        <v>3.82</v>
      </c>
      <c r="K25" s="20">
        <v>57499.674700000003</v>
      </c>
    </row>
    <row r="26" spans="1:11" ht="15.95" customHeight="1" x14ac:dyDescent="0.25">
      <c r="A26" s="176"/>
      <c r="B26" s="70" t="s">
        <v>146</v>
      </c>
      <c r="C26" s="37" t="s">
        <v>20</v>
      </c>
      <c r="D26" s="47">
        <v>58</v>
      </c>
      <c r="E26" s="14">
        <v>33</v>
      </c>
      <c r="F26" s="43">
        <f>E26/D26</f>
        <v>0.56896551724137934</v>
      </c>
      <c r="G26" s="15">
        <v>7267.6120833000004</v>
      </c>
      <c r="H26" s="15">
        <v>30668.014286000001</v>
      </c>
      <c r="I26" s="15">
        <v>47119.847500000003</v>
      </c>
      <c r="J26" s="27">
        <v>6.48</v>
      </c>
      <c r="K26" s="17">
        <v>31619.87053</v>
      </c>
    </row>
    <row r="27" spans="1:11" ht="15.95" customHeight="1" x14ac:dyDescent="0.25">
      <c r="A27" s="176"/>
      <c r="B27" s="180" t="s">
        <v>60</v>
      </c>
      <c r="C27" s="34" t="s">
        <v>10</v>
      </c>
      <c r="D27" s="44"/>
      <c r="E27" s="41">
        <v>9</v>
      </c>
      <c r="F27" s="42"/>
      <c r="G27" s="30">
        <v>31716.945685999999</v>
      </c>
      <c r="H27" s="29">
        <v>58484.397499999999</v>
      </c>
      <c r="I27" s="30">
        <v>99061.798181999999</v>
      </c>
      <c r="J27" s="31">
        <v>3.12</v>
      </c>
      <c r="K27" s="32">
        <v>54686.985441999997</v>
      </c>
    </row>
    <row r="28" spans="1:11" ht="15.95" customHeight="1" x14ac:dyDescent="0.25">
      <c r="A28" s="176"/>
      <c r="B28" s="178"/>
      <c r="C28" s="35" t="s">
        <v>138</v>
      </c>
      <c r="D28" s="45"/>
      <c r="E28" s="11">
        <v>40</v>
      </c>
      <c r="F28" s="40"/>
      <c r="G28" s="12">
        <v>11919.24575</v>
      </c>
      <c r="H28" s="13">
        <v>37665.458929</v>
      </c>
      <c r="I28" s="12">
        <v>88782.41</v>
      </c>
      <c r="J28" s="26">
        <v>7.45</v>
      </c>
      <c r="K28" s="16">
        <v>37888.369755</v>
      </c>
    </row>
    <row r="29" spans="1:11" ht="15.95" customHeight="1" x14ac:dyDescent="0.25">
      <c r="A29" s="176"/>
      <c r="B29" s="179"/>
      <c r="C29" s="36" t="s">
        <v>20</v>
      </c>
      <c r="D29" s="46">
        <v>99</v>
      </c>
      <c r="E29" s="18">
        <v>49</v>
      </c>
      <c r="F29" s="43">
        <f>E29/D29</f>
        <v>0.49494949494949497</v>
      </c>
      <c r="G29" s="19">
        <v>13411.504499999999</v>
      </c>
      <c r="H29" s="19">
        <v>48060.175000000003</v>
      </c>
      <c r="I29" s="19">
        <v>96428.667499999996</v>
      </c>
      <c r="J29" s="28">
        <v>7.19</v>
      </c>
      <c r="K29" s="20">
        <v>40452.644423999998</v>
      </c>
    </row>
    <row r="30" spans="1:11" ht="15.95" customHeight="1" x14ac:dyDescent="0.25">
      <c r="A30" s="176"/>
      <c r="B30" s="180" t="s">
        <v>61</v>
      </c>
      <c r="C30" s="34" t="s">
        <v>10</v>
      </c>
      <c r="D30" s="44"/>
      <c r="E30" s="41">
        <v>7</v>
      </c>
      <c r="F30" s="42"/>
      <c r="G30" s="30">
        <v>2686.5463414999999</v>
      </c>
      <c r="H30" s="29">
        <v>56646.497499999998</v>
      </c>
      <c r="I30" s="30">
        <v>150518.54749999999</v>
      </c>
      <c r="J30" s="31">
        <v>56.03</v>
      </c>
      <c r="K30" s="32">
        <v>32033.215976</v>
      </c>
    </row>
    <row r="31" spans="1:11" ht="15.95" customHeight="1" x14ac:dyDescent="0.25">
      <c r="A31" s="176"/>
      <c r="B31" s="178"/>
      <c r="C31" s="35" t="s">
        <v>138</v>
      </c>
      <c r="D31" s="45"/>
      <c r="E31" s="11">
        <v>9</v>
      </c>
      <c r="F31" s="40"/>
      <c r="G31" s="12">
        <v>13375.352500000001</v>
      </c>
      <c r="H31" s="13">
        <v>42316.864000000001</v>
      </c>
      <c r="I31" s="12">
        <v>127190.32571</v>
      </c>
      <c r="J31" s="26">
        <v>9.51</v>
      </c>
      <c r="K31" s="16">
        <v>50574.637685000002</v>
      </c>
    </row>
    <row r="32" spans="1:11" ht="15.95" customHeight="1" x14ac:dyDescent="0.25">
      <c r="A32" s="176"/>
      <c r="B32" s="179"/>
      <c r="C32" s="36" t="s">
        <v>20</v>
      </c>
      <c r="D32" s="46">
        <v>22</v>
      </c>
      <c r="E32" s="18">
        <v>16</v>
      </c>
      <c r="F32" s="43">
        <f>E32/D32</f>
        <v>0.72727272727272729</v>
      </c>
      <c r="G32" s="19">
        <v>3134.1693332999998</v>
      </c>
      <c r="H32" s="19">
        <v>45050.404777999996</v>
      </c>
      <c r="I32" s="19">
        <v>127190.32571</v>
      </c>
      <c r="J32" s="28">
        <v>40.58</v>
      </c>
      <c r="K32" s="20">
        <v>42572.550421</v>
      </c>
    </row>
    <row r="33" spans="1:11" ht="15.95" customHeight="1" x14ac:dyDescent="0.25">
      <c r="A33" s="176"/>
      <c r="B33" s="178" t="s">
        <v>62</v>
      </c>
      <c r="C33" s="35" t="s">
        <v>138</v>
      </c>
      <c r="D33" s="45"/>
      <c r="E33" s="11">
        <v>6</v>
      </c>
      <c r="F33" s="40"/>
      <c r="G33" s="12">
        <v>29371.469166999999</v>
      </c>
      <c r="H33" s="13">
        <v>37332.595089000002</v>
      </c>
      <c r="I33" s="12">
        <v>57571.286</v>
      </c>
      <c r="J33" s="26">
        <v>1.96</v>
      </c>
      <c r="K33" s="16">
        <v>44595.678105999999</v>
      </c>
    </row>
    <row r="34" spans="1:11" ht="15.95" customHeight="1" x14ac:dyDescent="0.25">
      <c r="A34" s="176"/>
      <c r="B34" s="179"/>
      <c r="C34" s="37" t="s">
        <v>20</v>
      </c>
      <c r="D34" s="47">
        <v>7</v>
      </c>
      <c r="E34" s="14">
        <v>6</v>
      </c>
      <c r="F34" s="43">
        <f>E34/D34</f>
        <v>0.8571428571428571</v>
      </c>
      <c r="G34" s="15">
        <v>29371.469166999999</v>
      </c>
      <c r="H34" s="15">
        <v>37332.595089000002</v>
      </c>
      <c r="I34" s="15">
        <v>57571.286</v>
      </c>
      <c r="J34" s="27">
        <v>1.96</v>
      </c>
      <c r="K34" s="17">
        <v>44595.678105999999</v>
      </c>
    </row>
    <row r="35" spans="1:11" ht="15.95" customHeight="1" x14ac:dyDescent="0.25">
      <c r="A35" s="176"/>
      <c r="B35" s="2" t="s">
        <v>13</v>
      </c>
      <c r="C35" s="3"/>
      <c r="D35" s="49"/>
      <c r="E35" s="4"/>
      <c r="F35" s="4"/>
      <c r="G35" s="5"/>
      <c r="H35" s="5"/>
      <c r="I35" s="5"/>
      <c r="J35" s="6"/>
      <c r="K35" s="7"/>
    </row>
    <row r="36" spans="1:11" ht="15.95" customHeight="1" x14ac:dyDescent="0.25">
      <c r="A36" s="177"/>
      <c r="B36" s="109" t="s">
        <v>23</v>
      </c>
      <c r="C36" s="37" t="s">
        <v>20</v>
      </c>
      <c r="D36" s="47">
        <v>1763</v>
      </c>
      <c r="E36" s="14">
        <v>1273</v>
      </c>
      <c r="F36" s="43">
        <f>E36/D36</f>
        <v>0.72206466250709023</v>
      </c>
      <c r="G36" s="15">
        <v>12857.459699999999</v>
      </c>
      <c r="H36" s="15">
        <v>18492.968621</v>
      </c>
      <c r="I36" s="15">
        <v>32398.6996</v>
      </c>
      <c r="J36" s="27">
        <v>2.52</v>
      </c>
      <c r="K36" s="17">
        <v>20534.135886</v>
      </c>
    </row>
    <row r="37" spans="1:11" ht="15.95" customHeight="1" x14ac:dyDescent="0.25">
      <c r="A37" s="182" t="s">
        <v>14</v>
      </c>
      <c r="B37" s="2" t="s">
        <v>8</v>
      </c>
      <c r="C37" s="3"/>
      <c r="D37" s="49"/>
      <c r="E37" s="4"/>
      <c r="F37" s="4"/>
      <c r="G37" s="5"/>
      <c r="H37" s="5"/>
      <c r="I37" s="5"/>
      <c r="J37" s="6"/>
      <c r="K37" s="7"/>
    </row>
    <row r="38" spans="1:11" ht="15.95" customHeight="1" x14ac:dyDescent="0.25">
      <c r="A38" s="181"/>
      <c r="B38" s="180" t="s">
        <v>151</v>
      </c>
      <c r="C38" s="34" t="s">
        <v>10</v>
      </c>
      <c r="D38" s="44"/>
      <c r="E38" s="41">
        <v>14</v>
      </c>
      <c r="F38" s="42"/>
      <c r="G38" s="30">
        <v>22510.07</v>
      </c>
      <c r="H38" s="29">
        <v>35060.879291999998</v>
      </c>
      <c r="I38" s="30">
        <v>42635.522499999999</v>
      </c>
      <c r="J38" s="31">
        <v>1.89</v>
      </c>
      <c r="K38" s="32">
        <v>34955.301042999999</v>
      </c>
    </row>
    <row r="39" spans="1:11" ht="15.95" customHeight="1" x14ac:dyDescent="0.25">
      <c r="A39" s="181"/>
      <c r="B39" s="178"/>
      <c r="C39" s="35" t="s">
        <v>138</v>
      </c>
      <c r="D39" s="45"/>
      <c r="E39" s="11">
        <v>10</v>
      </c>
      <c r="F39" s="40"/>
      <c r="G39" s="12">
        <v>20784.739000000001</v>
      </c>
      <c r="H39" s="13">
        <v>32550.857273000001</v>
      </c>
      <c r="I39" s="12">
        <v>51864.623812999998</v>
      </c>
      <c r="J39" s="26">
        <v>2.5</v>
      </c>
      <c r="K39" s="16">
        <v>34053.217904999998</v>
      </c>
    </row>
    <row r="40" spans="1:11" ht="15.95" customHeight="1" x14ac:dyDescent="0.25">
      <c r="A40" s="181"/>
      <c r="B40" s="179"/>
      <c r="C40" s="36" t="s">
        <v>20</v>
      </c>
      <c r="D40" s="46">
        <v>45</v>
      </c>
      <c r="E40" s="18">
        <v>24</v>
      </c>
      <c r="F40" s="43">
        <f>E40/D40</f>
        <v>0.53333333333333333</v>
      </c>
      <c r="G40" s="19">
        <v>21520.030666999999</v>
      </c>
      <c r="H40" s="19">
        <v>33939.504575999999</v>
      </c>
      <c r="I40" s="19">
        <v>42635.522499999999</v>
      </c>
      <c r="J40" s="28">
        <v>1.98</v>
      </c>
      <c r="K40" s="20">
        <v>34601.872947999997</v>
      </c>
    </row>
    <row r="41" spans="1:11" ht="15.95" customHeight="1" x14ac:dyDescent="0.25">
      <c r="A41" s="181"/>
      <c r="B41" s="109" t="s">
        <v>15</v>
      </c>
      <c r="C41" s="36" t="s">
        <v>20</v>
      </c>
      <c r="D41" s="46">
        <v>1497</v>
      </c>
      <c r="E41" s="18">
        <v>1092</v>
      </c>
      <c r="F41" s="43">
        <f>E41/D41</f>
        <v>0.72945891783567129</v>
      </c>
      <c r="G41" s="19">
        <v>10801.080454999999</v>
      </c>
      <c r="H41" s="19">
        <v>12594.169046999999</v>
      </c>
      <c r="I41" s="19">
        <v>17723.116176</v>
      </c>
      <c r="J41" s="28">
        <v>1.64</v>
      </c>
      <c r="K41" s="20">
        <v>13823.096820999999</v>
      </c>
    </row>
    <row r="42" spans="1:11" ht="15.95" customHeight="1" x14ac:dyDescent="0.25">
      <c r="A42" s="181"/>
      <c r="B42" s="180" t="s">
        <v>152</v>
      </c>
      <c r="C42" s="34" t="s">
        <v>10</v>
      </c>
      <c r="D42" s="44"/>
      <c r="E42" s="41">
        <v>47</v>
      </c>
      <c r="F42" s="42"/>
      <c r="G42" s="30">
        <v>21278.982348000001</v>
      </c>
      <c r="H42" s="29">
        <v>28956.403684000001</v>
      </c>
      <c r="I42" s="30">
        <v>52742.066977000002</v>
      </c>
      <c r="J42" s="31">
        <v>2.48</v>
      </c>
      <c r="K42" s="32">
        <v>31186.099354999998</v>
      </c>
    </row>
    <row r="43" spans="1:11" ht="15.95" customHeight="1" x14ac:dyDescent="0.25">
      <c r="A43" s="181"/>
      <c r="B43" s="178"/>
      <c r="C43" s="35" t="s">
        <v>138</v>
      </c>
      <c r="D43" s="45"/>
      <c r="E43" s="11">
        <v>17</v>
      </c>
      <c r="F43" s="40"/>
      <c r="G43" s="12">
        <v>20978.868438000001</v>
      </c>
      <c r="H43" s="13">
        <v>31937.409250000001</v>
      </c>
      <c r="I43" s="12">
        <v>48436.794332999998</v>
      </c>
      <c r="J43" s="26">
        <v>2.31</v>
      </c>
      <c r="K43" s="16">
        <v>31854.310616999999</v>
      </c>
    </row>
    <row r="44" spans="1:11" ht="15.95" customHeight="1" x14ac:dyDescent="0.25">
      <c r="A44" s="181"/>
      <c r="B44" s="179"/>
      <c r="C44" s="36" t="s">
        <v>20</v>
      </c>
      <c r="D44" s="46">
        <v>83</v>
      </c>
      <c r="E44" s="18">
        <v>64</v>
      </c>
      <c r="F44" s="43">
        <f>E44/D44</f>
        <v>0.77108433734939763</v>
      </c>
      <c r="G44" s="19">
        <v>21278.982348000001</v>
      </c>
      <c r="H44" s="19">
        <v>29789.876305999998</v>
      </c>
      <c r="I44" s="19">
        <v>50964.149444000002</v>
      </c>
      <c r="J44" s="28">
        <v>2.4</v>
      </c>
      <c r="K44" s="20">
        <v>31366.411826</v>
      </c>
    </row>
    <row r="45" spans="1:11" ht="15.95" customHeight="1" x14ac:dyDescent="0.25">
      <c r="A45" s="181"/>
      <c r="B45" s="180" t="s">
        <v>63</v>
      </c>
      <c r="C45" s="34" t="s">
        <v>10</v>
      </c>
      <c r="D45" s="44"/>
      <c r="E45" s="41">
        <v>286</v>
      </c>
      <c r="F45" s="42"/>
      <c r="G45" s="30">
        <v>19867.738205000001</v>
      </c>
      <c r="H45" s="29">
        <v>32497.130969999998</v>
      </c>
      <c r="I45" s="30">
        <v>50426.580499999996</v>
      </c>
      <c r="J45" s="31">
        <v>2.54</v>
      </c>
      <c r="K45" s="32">
        <v>33262.435694</v>
      </c>
    </row>
    <row r="46" spans="1:11" ht="15.95" customHeight="1" x14ac:dyDescent="0.25">
      <c r="A46" s="181"/>
      <c r="B46" s="178"/>
      <c r="C46" s="35" t="s">
        <v>138</v>
      </c>
      <c r="D46" s="45"/>
      <c r="E46" s="11">
        <v>26</v>
      </c>
      <c r="F46" s="40"/>
      <c r="G46" s="12">
        <v>12554.948</v>
      </c>
      <c r="H46" s="13">
        <v>30057.218075000001</v>
      </c>
      <c r="I46" s="12">
        <v>65102.644999999997</v>
      </c>
      <c r="J46" s="26">
        <v>5.19</v>
      </c>
      <c r="K46" s="16">
        <v>34649.401424999996</v>
      </c>
    </row>
    <row r="47" spans="1:11" ht="15.95" customHeight="1" x14ac:dyDescent="0.25">
      <c r="A47" s="181"/>
      <c r="B47" s="179"/>
      <c r="C47" s="36" t="s">
        <v>20</v>
      </c>
      <c r="D47" s="46">
        <v>1218</v>
      </c>
      <c r="E47" s="18">
        <v>312</v>
      </c>
      <c r="F47" s="43">
        <f>E47/D47</f>
        <v>0.25615763546798032</v>
      </c>
      <c r="G47" s="19">
        <v>19867.738205000001</v>
      </c>
      <c r="H47" s="19">
        <v>32406.275469</v>
      </c>
      <c r="I47" s="19">
        <v>50426.580499999996</v>
      </c>
      <c r="J47" s="28">
        <v>2.54</v>
      </c>
      <c r="K47" s="20">
        <v>33375.559693000003</v>
      </c>
    </row>
    <row r="48" spans="1:11" ht="15.95" customHeight="1" x14ac:dyDescent="0.25">
      <c r="A48" s="181"/>
      <c r="B48" s="180" t="s">
        <v>64</v>
      </c>
      <c r="C48" s="34" t="s">
        <v>10</v>
      </c>
      <c r="D48" s="44"/>
      <c r="E48" s="41">
        <v>13</v>
      </c>
      <c r="F48" s="42"/>
      <c r="G48" s="30">
        <v>25554.83</v>
      </c>
      <c r="H48" s="29">
        <v>34349.697021</v>
      </c>
      <c r="I48" s="30">
        <v>46341.006000000001</v>
      </c>
      <c r="J48" s="31">
        <v>1.81</v>
      </c>
      <c r="K48" s="32">
        <v>36689.837441999996</v>
      </c>
    </row>
    <row r="49" spans="1:11" ht="15.95" customHeight="1" x14ac:dyDescent="0.25">
      <c r="A49" s="181"/>
      <c r="B49" s="178"/>
      <c r="C49" s="35" t="s">
        <v>138</v>
      </c>
      <c r="D49" s="45"/>
      <c r="E49" s="11">
        <v>9</v>
      </c>
      <c r="F49" s="40"/>
      <c r="G49" s="12">
        <v>5474.5421428999998</v>
      </c>
      <c r="H49" s="13">
        <v>21517.373333</v>
      </c>
      <c r="I49" s="12">
        <v>25729.247636</v>
      </c>
      <c r="J49" s="26">
        <v>4.7</v>
      </c>
      <c r="K49" s="16">
        <v>17963.511123</v>
      </c>
    </row>
    <row r="50" spans="1:11" ht="15.95" customHeight="1" x14ac:dyDescent="0.25">
      <c r="A50" s="181"/>
      <c r="B50" s="179"/>
      <c r="C50" s="36" t="s">
        <v>20</v>
      </c>
      <c r="D50" s="46">
        <v>86</v>
      </c>
      <c r="E50" s="18">
        <v>22</v>
      </c>
      <c r="F50" s="43">
        <f>E50/D50</f>
        <v>0.2558139534883721</v>
      </c>
      <c r="G50" s="19">
        <v>17251.481905000001</v>
      </c>
      <c r="H50" s="19">
        <v>25746.439130999999</v>
      </c>
      <c r="I50" s="19">
        <v>42816.133000000002</v>
      </c>
      <c r="J50" s="28">
        <v>2.48</v>
      </c>
      <c r="K50" s="20">
        <v>30196.789623000001</v>
      </c>
    </row>
    <row r="51" spans="1:11" ht="15.95" customHeight="1" x14ac:dyDescent="0.25">
      <c r="A51" s="181"/>
      <c r="B51" s="180" t="s">
        <v>16</v>
      </c>
      <c r="C51" s="34" t="s">
        <v>10</v>
      </c>
      <c r="D51" s="44"/>
      <c r="E51" s="41">
        <v>557</v>
      </c>
      <c r="F51" s="42"/>
      <c r="G51" s="30">
        <v>65555.143832999995</v>
      </c>
      <c r="H51" s="29">
        <v>77326.972618999993</v>
      </c>
      <c r="I51" s="30">
        <v>101475.33611</v>
      </c>
      <c r="J51" s="31">
        <v>1.55</v>
      </c>
      <c r="K51" s="32">
        <v>80453.058552000002</v>
      </c>
    </row>
    <row r="52" spans="1:11" ht="15.95" customHeight="1" x14ac:dyDescent="0.25">
      <c r="A52" s="181"/>
      <c r="B52" s="178"/>
      <c r="C52" s="35" t="s">
        <v>138</v>
      </c>
      <c r="D52" s="45"/>
      <c r="E52" s="11">
        <v>33</v>
      </c>
      <c r="F52" s="40"/>
      <c r="G52" s="12">
        <v>43933.953000000001</v>
      </c>
      <c r="H52" s="13">
        <v>76552.405499999993</v>
      </c>
      <c r="I52" s="12">
        <v>93666.018249999994</v>
      </c>
      <c r="J52" s="26">
        <v>2.13</v>
      </c>
      <c r="K52" s="16">
        <v>73476.134564000007</v>
      </c>
    </row>
    <row r="53" spans="1:11" ht="15.95" customHeight="1" x14ac:dyDescent="0.25">
      <c r="A53" s="181"/>
      <c r="B53" s="179"/>
      <c r="C53" s="36" t="s">
        <v>20</v>
      </c>
      <c r="D53" s="46">
        <v>714</v>
      </c>
      <c r="E53" s="18">
        <v>590</v>
      </c>
      <c r="F53" s="43">
        <f>E53/D53</f>
        <v>0.8263305322128851</v>
      </c>
      <c r="G53" s="19">
        <v>65082.057195000001</v>
      </c>
      <c r="H53" s="19">
        <v>77298.775892999998</v>
      </c>
      <c r="I53" s="19">
        <v>100614.69951999999</v>
      </c>
      <c r="J53" s="28">
        <v>1.55</v>
      </c>
      <c r="K53" s="20">
        <v>80117.791230999996</v>
      </c>
    </row>
    <row r="54" spans="1:11" ht="15.95" customHeight="1" x14ac:dyDescent="0.25">
      <c r="A54" s="181"/>
      <c r="B54" s="180" t="s">
        <v>68</v>
      </c>
      <c r="C54" s="34" t="s">
        <v>10</v>
      </c>
      <c r="D54" s="44"/>
      <c r="E54" s="41">
        <v>6</v>
      </c>
      <c r="F54" s="42"/>
      <c r="G54" s="30">
        <v>19949.93</v>
      </c>
      <c r="H54" s="29">
        <v>67922.255531000003</v>
      </c>
      <c r="I54" s="30">
        <v>141558.36817999999</v>
      </c>
      <c r="J54" s="31">
        <v>7.1</v>
      </c>
      <c r="K54" s="32">
        <v>67916.453875000007</v>
      </c>
    </row>
    <row r="55" spans="1:11" ht="15.95" customHeight="1" x14ac:dyDescent="0.25">
      <c r="A55" s="181"/>
      <c r="B55" s="178"/>
      <c r="C55" s="35" t="s">
        <v>138</v>
      </c>
      <c r="D55" s="45"/>
      <c r="E55" s="11">
        <v>39</v>
      </c>
      <c r="F55" s="40"/>
      <c r="G55" s="12">
        <v>5331.4785714</v>
      </c>
      <c r="H55" s="13">
        <v>14741.15</v>
      </c>
      <c r="I55" s="12">
        <v>43896.321857000003</v>
      </c>
      <c r="J55" s="26">
        <v>8.23</v>
      </c>
      <c r="K55" s="16">
        <v>15663.343751</v>
      </c>
    </row>
    <row r="56" spans="1:11" ht="15.95" customHeight="1" x14ac:dyDescent="0.25">
      <c r="A56" s="181"/>
      <c r="B56" s="179"/>
      <c r="C56" s="36" t="s">
        <v>20</v>
      </c>
      <c r="D56" s="46">
        <v>127</v>
      </c>
      <c r="E56" s="18">
        <v>45</v>
      </c>
      <c r="F56" s="43">
        <f>E56/D56</f>
        <v>0.3543307086614173</v>
      </c>
      <c r="G56" s="19">
        <v>7373.3028205000001</v>
      </c>
      <c r="H56" s="19">
        <v>15828.726000000001</v>
      </c>
      <c r="I56" s="19">
        <v>49418.987000000001</v>
      </c>
      <c r="J56" s="28">
        <v>6.7</v>
      </c>
      <c r="K56" s="20">
        <v>22293.397375</v>
      </c>
    </row>
    <row r="57" spans="1:11" ht="15.95" customHeight="1" x14ac:dyDescent="0.25">
      <c r="A57" s="181"/>
      <c r="B57" s="180" t="s">
        <v>65</v>
      </c>
      <c r="C57" s="34" t="s">
        <v>10</v>
      </c>
      <c r="D57" s="44"/>
      <c r="E57" s="41">
        <v>331</v>
      </c>
      <c r="F57" s="42"/>
      <c r="G57" s="30">
        <v>34451.368799999997</v>
      </c>
      <c r="H57" s="29">
        <v>49355.369500000001</v>
      </c>
      <c r="I57" s="30">
        <v>78038.33</v>
      </c>
      <c r="J57" s="31">
        <v>2.27</v>
      </c>
      <c r="K57" s="32">
        <v>52249.537474999997</v>
      </c>
    </row>
    <row r="58" spans="1:11" ht="15.95" customHeight="1" x14ac:dyDescent="0.25">
      <c r="A58" s="181"/>
      <c r="B58" s="178"/>
      <c r="C58" s="35" t="s">
        <v>138</v>
      </c>
      <c r="D58" s="45"/>
      <c r="E58" s="11">
        <v>131</v>
      </c>
      <c r="F58" s="40"/>
      <c r="G58" s="12">
        <v>10289.030000000001</v>
      </c>
      <c r="H58" s="13">
        <v>18599.443428999999</v>
      </c>
      <c r="I58" s="12">
        <v>47188.095000000001</v>
      </c>
      <c r="J58" s="26">
        <v>4.59</v>
      </c>
      <c r="K58" s="16">
        <v>28890.533914</v>
      </c>
    </row>
    <row r="59" spans="1:11" ht="15.95" customHeight="1" x14ac:dyDescent="0.25">
      <c r="A59" s="181"/>
      <c r="B59" s="179"/>
      <c r="C59" s="36" t="s">
        <v>20</v>
      </c>
      <c r="D59" s="46">
        <v>1773</v>
      </c>
      <c r="E59" s="18">
        <v>462</v>
      </c>
      <c r="F59" s="43">
        <f>E59/D59</f>
        <v>0.26057529610829105</v>
      </c>
      <c r="G59" s="19">
        <v>15881.705</v>
      </c>
      <c r="H59" s="19">
        <v>45528.738023999998</v>
      </c>
      <c r="I59" s="19">
        <v>72851.014332999999</v>
      </c>
      <c r="J59" s="28">
        <v>4.59</v>
      </c>
      <c r="K59" s="20">
        <v>47408.302099</v>
      </c>
    </row>
    <row r="60" spans="1:11" ht="15.95" customHeight="1" x14ac:dyDescent="0.25">
      <c r="A60" s="181"/>
      <c r="B60" s="180" t="s">
        <v>66</v>
      </c>
      <c r="C60" s="34" t="s">
        <v>10</v>
      </c>
      <c r="D60" s="44"/>
      <c r="E60" s="41">
        <v>9</v>
      </c>
      <c r="F60" s="42"/>
      <c r="G60" s="30">
        <v>20609.163100000002</v>
      </c>
      <c r="H60" s="29">
        <v>56973.498399999997</v>
      </c>
      <c r="I60" s="30">
        <v>91642.302899999995</v>
      </c>
      <c r="J60" s="31">
        <v>4.45</v>
      </c>
      <c r="K60" s="32">
        <v>53536.854599999999</v>
      </c>
    </row>
    <row r="61" spans="1:11" ht="15.95" customHeight="1" x14ac:dyDescent="0.25">
      <c r="A61" s="181"/>
      <c r="B61" s="178"/>
      <c r="C61" s="35" t="s">
        <v>138</v>
      </c>
      <c r="D61" s="45"/>
      <c r="E61" s="11">
        <v>19</v>
      </c>
      <c r="F61" s="40"/>
      <c r="G61" s="12">
        <v>19136.21</v>
      </c>
      <c r="H61" s="13">
        <v>27094.404999999999</v>
      </c>
      <c r="I61" s="12">
        <v>76116.910699999993</v>
      </c>
      <c r="J61" s="26">
        <v>3.98</v>
      </c>
      <c r="K61" s="16">
        <v>41417.317300000002</v>
      </c>
    </row>
    <row r="62" spans="1:11" ht="15.95" customHeight="1" x14ac:dyDescent="0.25">
      <c r="A62" s="181"/>
      <c r="B62" s="179"/>
      <c r="C62" s="36" t="s">
        <v>20</v>
      </c>
      <c r="D62" s="46">
        <v>63</v>
      </c>
      <c r="E62" s="18">
        <v>28</v>
      </c>
      <c r="F62" s="43">
        <f>E62/D62</f>
        <v>0.44444444444444442</v>
      </c>
      <c r="G62" s="19">
        <v>20316.5134</v>
      </c>
      <c r="H62" s="19">
        <v>51074.219599999997</v>
      </c>
      <c r="I62" s="19">
        <v>90990.153999999995</v>
      </c>
      <c r="J62" s="28">
        <v>4.4800000000000004</v>
      </c>
      <c r="K62" s="20">
        <v>52514.9395</v>
      </c>
    </row>
    <row r="63" spans="1:11" ht="15.95" customHeight="1" x14ac:dyDescent="0.25">
      <c r="A63" s="181"/>
      <c r="B63" s="180" t="s">
        <v>54</v>
      </c>
      <c r="C63" s="34" t="s">
        <v>10</v>
      </c>
      <c r="D63" s="44"/>
      <c r="E63" s="41">
        <v>743</v>
      </c>
      <c r="F63" s="42"/>
      <c r="G63" s="30">
        <v>20710.412</v>
      </c>
      <c r="H63" s="29">
        <v>58415.705121999999</v>
      </c>
      <c r="I63" s="30">
        <v>91765.968221999996</v>
      </c>
      <c r="J63" s="31">
        <v>4.43</v>
      </c>
      <c r="K63" s="32">
        <v>53904.964587000002</v>
      </c>
    </row>
    <row r="64" spans="1:11" ht="15.95" customHeight="1" x14ac:dyDescent="0.25">
      <c r="A64" s="181"/>
      <c r="B64" s="178"/>
      <c r="C64" s="35" t="s">
        <v>138</v>
      </c>
      <c r="D64" s="45"/>
      <c r="E64" s="11">
        <v>92</v>
      </c>
      <c r="F64" s="40"/>
      <c r="G64" s="12">
        <v>19136.21</v>
      </c>
      <c r="H64" s="13">
        <v>27094.404964000001</v>
      </c>
      <c r="I64" s="12">
        <v>77827.021563000002</v>
      </c>
      <c r="J64" s="26">
        <v>4.07</v>
      </c>
      <c r="K64" s="16">
        <v>41459.865005</v>
      </c>
    </row>
    <row r="65" spans="1:11" ht="15.95" customHeight="1" x14ac:dyDescent="0.25">
      <c r="A65" s="181"/>
      <c r="B65" s="179"/>
      <c r="C65" s="36" t="s">
        <v>20</v>
      </c>
      <c r="D65" s="46">
        <v>1023</v>
      </c>
      <c r="E65" s="18">
        <v>835</v>
      </c>
      <c r="F65" s="43">
        <f>E65/D65</f>
        <v>0.8162267839687195</v>
      </c>
      <c r="G65" s="19">
        <v>20609.163077000001</v>
      </c>
      <c r="H65" s="19">
        <v>52223.191666999999</v>
      </c>
      <c r="I65" s="19">
        <v>91021.045882000006</v>
      </c>
      <c r="J65" s="28">
        <v>4.42</v>
      </c>
      <c r="K65" s="20">
        <v>52791.143673999999</v>
      </c>
    </row>
    <row r="66" spans="1:11" ht="15.95" customHeight="1" x14ac:dyDescent="0.25">
      <c r="A66" s="181"/>
      <c r="B66" s="70" t="s">
        <v>17</v>
      </c>
      <c r="C66" s="37" t="s">
        <v>20</v>
      </c>
      <c r="D66" s="47">
        <v>32</v>
      </c>
      <c r="E66" s="14">
        <v>27</v>
      </c>
      <c r="F66" s="43">
        <f>E66/D66</f>
        <v>0.84375</v>
      </c>
      <c r="G66" s="15">
        <v>25286.586773999999</v>
      </c>
      <c r="H66" s="15">
        <v>51786.175999999999</v>
      </c>
      <c r="I66" s="15">
        <v>73114.452000000005</v>
      </c>
      <c r="J66" s="27">
        <v>2.89</v>
      </c>
      <c r="K66" s="17">
        <v>48813.996041999999</v>
      </c>
    </row>
    <row r="67" spans="1:11" ht="15.95" customHeight="1" x14ac:dyDescent="0.25">
      <c r="A67" s="181"/>
      <c r="B67" s="2" t="s">
        <v>13</v>
      </c>
      <c r="C67" s="3"/>
      <c r="D67" s="49"/>
      <c r="E67" s="4"/>
      <c r="F67" s="4"/>
      <c r="G67" s="5"/>
      <c r="H67" s="5"/>
      <c r="I67" s="5"/>
      <c r="J67" s="6"/>
      <c r="K67" s="7"/>
    </row>
    <row r="68" spans="1:11" ht="15.95" customHeight="1" x14ac:dyDescent="0.25">
      <c r="A68" s="181"/>
      <c r="B68" s="50" t="s">
        <v>49</v>
      </c>
      <c r="C68" s="36" t="s">
        <v>20</v>
      </c>
      <c r="D68" s="46">
        <v>453</v>
      </c>
      <c r="E68" s="18">
        <v>358</v>
      </c>
      <c r="F68" s="43">
        <f>E68/D68</f>
        <v>0.79028697571743933</v>
      </c>
      <c r="G68" s="19">
        <v>7048.6360000000004</v>
      </c>
      <c r="H68" s="19">
        <v>16180.479417</v>
      </c>
      <c r="I68" s="19">
        <v>29242.226097999999</v>
      </c>
      <c r="J68" s="28">
        <v>4.1500000000000004</v>
      </c>
      <c r="K68" s="20">
        <v>16094.235332</v>
      </c>
    </row>
    <row r="69" spans="1:11" ht="15.95" customHeight="1" x14ac:dyDescent="0.25">
      <c r="A69" s="181"/>
      <c r="B69" s="70" t="s">
        <v>67</v>
      </c>
      <c r="C69" s="37" t="s">
        <v>20</v>
      </c>
      <c r="D69" s="47">
        <v>1055</v>
      </c>
      <c r="E69" s="14">
        <v>258</v>
      </c>
      <c r="F69" s="43">
        <f>E69/D69</f>
        <v>0.24454976303317535</v>
      </c>
      <c r="G69" s="15">
        <v>4674.2878260999996</v>
      </c>
      <c r="H69" s="15">
        <v>7306.5721666999998</v>
      </c>
      <c r="I69" s="15">
        <v>13301.017083000001</v>
      </c>
      <c r="J69" s="27">
        <v>2.85</v>
      </c>
      <c r="K69" s="17">
        <v>7674.2572016000004</v>
      </c>
    </row>
    <row r="70" spans="1:11" ht="15.95" customHeight="1" x14ac:dyDescent="0.25">
      <c r="A70" s="181" t="s">
        <v>18</v>
      </c>
      <c r="B70" s="2" t="s">
        <v>8</v>
      </c>
      <c r="C70" s="3"/>
      <c r="D70" s="53"/>
      <c r="E70" s="54"/>
      <c r="F70" s="54"/>
      <c r="G70" s="55"/>
      <c r="H70" s="55"/>
      <c r="I70" s="55"/>
      <c r="J70" s="56"/>
      <c r="K70" s="57"/>
    </row>
    <row r="71" spans="1:11" ht="15.95" customHeight="1" x14ac:dyDescent="0.25">
      <c r="A71" s="181"/>
      <c r="B71" s="50" t="s">
        <v>69</v>
      </c>
      <c r="C71" s="52" t="s">
        <v>20</v>
      </c>
      <c r="D71" s="66">
        <v>39</v>
      </c>
      <c r="E71" s="63">
        <v>9</v>
      </c>
      <c r="F71" s="67">
        <f t="shared" ref="F71:F73" si="0">E71/D71</f>
        <v>0.23076923076923078</v>
      </c>
      <c r="G71" s="68">
        <v>36931.011537999999</v>
      </c>
      <c r="H71" s="64">
        <v>46085.053</v>
      </c>
      <c r="I71" s="64">
        <v>56493.101000000002</v>
      </c>
      <c r="J71" s="65">
        <v>1.53</v>
      </c>
      <c r="K71" s="51">
        <v>46492.544873999999</v>
      </c>
    </row>
    <row r="72" spans="1:11" ht="15.95" customHeight="1" x14ac:dyDescent="0.25">
      <c r="A72" s="181"/>
      <c r="B72" s="50" t="s">
        <v>39</v>
      </c>
      <c r="C72" s="52" t="s">
        <v>20</v>
      </c>
      <c r="D72" s="66">
        <v>7519</v>
      </c>
      <c r="E72" s="63">
        <v>4601</v>
      </c>
      <c r="F72" s="67">
        <f t="shared" si="0"/>
        <v>0.6119164782550871</v>
      </c>
      <c r="G72" s="68">
        <v>26365.787499999999</v>
      </c>
      <c r="H72" s="64">
        <v>39989.421399999999</v>
      </c>
      <c r="I72" s="64">
        <v>50045.896200000003</v>
      </c>
      <c r="J72" s="65">
        <v>1.9</v>
      </c>
      <c r="K72" s="51">
        <v>42794.405299999999</v>
      </c>
    </row>
    <row r="73" spans="1:11" ht="15.95" customHeight="1" x14ac:dyDescent="0.25">
      <c r="A73" s="181"/>
      <c r="B73" s="50" t="s">
        <v>24</v>
      </c>
      <c r="C73" s="52" t="s">
        <v>20</v>
      </c>
      <c r="D73" s="66">
        <v>32</v>
      </c>
      <c r="E73" s="63">
        <v>7</v>
      </c>
      <c r="F73" s="67">
        <f t="shared" si="0"/>
        <v>0.21875</v>
      </c>
      <c r="G73" s="68">
        <v>7034.9166667</v>
      </c>
      <c r="H73" s="64">
        <v>42121.611537999997</v>
      </c>
      <c r="I73" s="64">
        <v>70932.476250000007</v>
      </c>
      <c r="J73" s="65">
        <v>10.08</v>
      </c>
      <c r="K73" s="51">
        <v>38882.293216999999</v>
      </c>
    </row>
    <row r="74" spans="1:11" ht="15.95" customHeight="1" x14ac:dyDescent="0.25">
      <c r="A74" s="182" t="s">
        <v>19</v>
      </c>
      <c r="B74" s="2" t="s">
        <v>13</v>
      </c>
      <c r="C74" s="3"/>
      <c r="D74" s="58"/>
      <c r="E74" s="59"/>
      <c r="F74" s="59"/>
      <c r="G74" s="60"/>
      <c r="H74" s="60"/>
      <c r="I74" s="60"/>
      <c r="J74" s="61"/>
      <c r="K74" s="62"/>
    </row>
    <row r="75" spans="1:11" ht="15.95" customHeight="1" x14ac:dyDescent="0.25">
      <c r="A75" s="181"/>
      <c r="B75" s="50" t="s">
        <v>50</v>
      </c>
      <c r="C75" s="36" t="s">
        <v>20</v>
      </c>
      <c r="D75" s="46">
        <v>192</v>
      </c>
      <c r="E75" s="18">
        <v>64</v>
      </c>
      <c r="F75" s="43">
        <f>E75/D75</f>
        <v>0.33333333333333331</v>
      </c>
      <c r="G75" s="19">
        <v>11613.617607</v>
      </c>
      <c r="H75" s="19">
        <v>13177.538494</v>
      </c>
      <c r="I75" s="19">
        <v>24141.852589999999</v>
      </c>
      <c r="J75" s="28">
        <v>2.08</v>
      </c>
      <c r="K75" s="20">
        <v>14854.47489</v>
      </c>
    </row>
    <row r="76" spans="1:11" ht="15.95" customHeight="1" x14ac:dyDescent="0.25">
      <c r="A76" s="183"/>
      <c r="B76" s="69" t="s">
        <v>51</v>
      </c>
      <c r="C76" s="36" t="s">
        <v>20</v>
      </c>
      <c r="D76" s="46">
        <v>1978</v>
      </c>
      <c r="E76" s="18">
        <v>1287</v>
      </c>
      <c r="F76" s="43">
        <f>E76/D76</f>
        <v>0.65065722952477245</v>
      </c>
      <c r="G76" s="19">
        <v>10193.268</v>
      </c>
      <c r="H76" s="19">
        <v>12841.682615</v>
      </c>
      <c r="I76" s="19">
        <v>15577.210185</v>
      </c>
      <c r="J76" s="28">
        <v>1.53</v>
      </c>
      <c r="K76" s="20">
        <v>13085.152816</v>
      </c>
    </row>
  </sheetData>
  <mergeCells count="25">
    <mergeCell ref="B51:B53"/>
    <mergeCell ref="A37:A69"/>
    <mergeCell ref="B38:B40"/>
    <mergeCell ref="B42:B44"/>
    <mergeCell ref="B54:B56"/>
    <mergeCell ref="B45:B47"/>
    <mergeCell ref="B48:B50"/>
    <mergeCell ref="A70:A73"/>
    <mergeCell ref="A74:A76"/>
    <mergeCell ref="B57:B59"/>
    <mergeCell ref="B60:B62"/>
    <mergeCell ref="B63:B65"/>
    <mergeCell ref="A1:K1"/>
    <mergeCell ref="A2:K2"/>
    <mergeCell ref="B5:B7"/>
    <mergeCell ref="B8:B10"/>
    <mergeCell ref="B11:B13"/>
    <mergeCell ref="A4:A36"/>
    <mergeCell ref="B14:B16"/>
    <mergeCell ref="B17:B19"/>
    <mergeCell ref="B20:B22"/>
    <mergeCell ref="B33:B34"/>
    <mergeCell ref="B23:B25"/>
    <mergeCell ref="B27:B29"/>
    <mergeCell ref="B30:B32"/>
  </mergeCells>
  <printOptions horizontalCentered="1" verticalCentered="1"/>
  <pageMargins left="0.08" right="0.08" top="1" bottom="1" header="0.5" footer="0.4921259845"/>
  <pageSetup paperSize="9" fitToHeight="10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CC599-3F87-4649-8653-78A0539A64E2}">
  <sheetPr>
    <pageSetUpPr fitToPage="1"/>
  </sheetPr>
  <dimension ref="A1:T62"/>
  <sheetViews>
    <sheetView showGridLines="0" zoomScaleNormal="100" workbookViewId="0">
      <selection activeCell="G7" sqref="G7"/>
    </sheetView>
  </sheetViews>
  <sheetFormatPr baseColWidth="10" defaultRowHeight="15" x14ac:dyDescent="0.25"/>
  <cols>
    <col min="1" max="1" width="13.85546875" style="103" customWidth="1"/>
    <col min="2" max="2" width="35" style="104" bestFit="1" customWidth="1"/>
    <col min="3" max="3" width="25.28515625" style="80" customWidth="1"/>
    <col min="4" max="4" width="10.42578125" style="105" customWidth="1"/>
    <col min="5" max="7" width="8.85546875" style="106" bestFit="1" customWidth="1"/>
    <col min="8" max="8" width="8.85546875" style="106" customWidth="1"/>
    <col min="9" max="11" width="8.7109375" style="107" bestFit="1" customWidth="1"/>
    <col min="12" max="12" width="8.7109375" style="107" customWidth="1"/>
    <col min="13" max="15" width="9.7109375" style="106" bestFit="1" customWidth="1"/>
    <col min="16" max="16" width="9.7109375" style="106" customWidth="1"/>
    <col min="17" max="19" width="8.7109375" style="107" bestFit="1" customWidth="1"/>
    <col min="20" max="20" width="8.7109375" style="107" customWidth="1"/>
    <col min="21" max="16384" width="11.42578125" style="80"/>
  </cols>
  <sheetData>
    <row r="1" spans="1:20" s="1" customFormat="1" ht="48" customHeight="1" x14ac:dyDescent="0.25">
      <c r="A1" s="173" t="s">
        <v>44</v>
      </c>
      <c r="B1" s="173"/>
      <c r="C1" s="173"/>
      <c r="D1" s="173"/>
      <c r="E1" s="173"/>
      <c r="F1" s="173"/>
      <c r="G1" s="173"/>
      <c r="H1" s="173"/>
      <c r="I1" s="173"/>
      <c r="J1" s="173"/>
      <c r="K1" s="173"/>
      <c r="L1" s="173"/>
      <c r="M1" s="173"/>
      <c r="N1" s="173"/>
      <c r="O1" s="173"/>
      <c r="P1" s="173"/>
      <c r="Q1" s="173"/>
      <c r="R1" s="173"/>
      <c r="S1" s="173"/>
      <c r="T1" s="173"/>
    </row>
    <row r="2" spans="1:20" s="1" customFormat="1" ht="24.75" customHeight="1" x14ac:dyDescent="0.25">
      <c r="A2" s="174" t="s">
        <v>157</v>
      </c>
      <c r="B2" s="174"/>
      <c r="C2" s="174"/>
      <c r="D2" s="174"/>
      <c r="E2" s="174"/>
      <c r="F2" s="174"/>
      <c r="G2" s="174"/>
      <c r="H2" s="174"/>
      <c r="I2" s="174"/>
      <c r="J2" s="174"/>
      <c r="K2" s="174"/>
      <c r="L2" s="174"/>
      <c r="M2" s="174"/>
      <c r="N2" s="174"/>
      <c r="O2" s="174"/>
      <c r="P2" s="174"/>
      <c r="Q2" s="174"/>
      <c r="R2" s="174"/>
      <c r="S2" s="174"/>
      <c r="T2" s="174"/>
    </row>
    <row r="3" spans="1:20" ht="89.25" x14ac:dyDescent="0.25">
      <c r="A3" s="71" t="s">
        <v>0</v>
      </c>
      <c r="B3" s="72" t="s">
        <v>1</v>
      </c>
      <c r="C3" s="73" t="s">
        <v>25</v>
      </c>
      <c r="D3" s="74" t="s">
        <v>45</v>
      </c>
      <c r="E3" s="75" t="s">
        <v>26</v>
      </c>
      <c r="F3" s="76" t="s">
        <v>27</v>
      </c>
      <c r="G3" s="76" t="s">
        <v>28</v>
      </c>
      <c r="H3" s="76" t="s">
        <v>41</v>
      </c>
      <c r="I3" s="115" t="s">
        <v>140</v>
      </c>
      <c r="J3" s="77" t="s">
        <v>141</v>
      </c>
      <c r="K3" s="77" t="s">
        <v>142</v>
      </c>
      <c r="L3" s="156" t="s">
        <v>143</v>
      </c>
      <c r="M3" s="79" t="s">
        <v>29</v>
      </c>
      <c r="N3" s="79" t="s">
        <v>30</v>
      </c>
      <c r="O3" s="79" t="s">
        <v>31</v>
      </c>
      <c r="P3" s="79" t="s">
        <v>42</v>
      </c>
      <c r="Q3" s="115" t="s">
        <v>144</v>
      </c>
      <c r="R3" s="77" t="s">
        <v>144</v>
      </c>
      <c r="S3" s="78" t="s">
        <v>153</v>
      </c>
      <c r="T3" s="156" t="s">
        <v>145</v>
      </c>
    </row>
    <row r="4" spans="1:20" x14ac:dyDescent="0.25">
      <c r="A4" s="186" t="s">
        <v>7</v>
      </c>
      <c r="B4" s="113" t="s">
        <v>8</v>
      </c>
      <c r="C4" s="113"/>
      <c r="D4" s="114"/>
      <c r="E4" s="114"/>
      <c r="F4" s="114"/>
      <c r="G4" s="114"/>
      <c r="H4" s="114"/>
      <c r="I4" s="114"/>
      <c r="J4" s="114"/>
      <c r="K4" s="114"/>
      <c r="L4" s="114"/>
      <c r="M4" s="114"/>
      <c r="N4" s="114"/>
      <c r="O4" s="114"/>
      <c r="P4" s="114"/>
      <c r="Q4" s="114"/>
      <c r="R4" s="114"/>
      <c r="S4" s="131"/>
      <c r="T4" s="158"/>
    </row>
    <row r="5" spans="1:20" ht="16.5" customHeight="1" x14ac:dyDescent="0.25">
      <c r="A5" s="187"/>
      <c r="B5" s="178" t="s">
        <v>9</v>
      </c>
      <c r="C5" s="81" t="s">
        <v>10</v>
      </c>
      <c r="D5" s="82">
        <v>479</v>
      </c>
      <c r="E5" s="83">
        <v>44564.006000000001</v>
      </c>
      <c r="F5" s="84">
        <v>45424.775000000001</v>
      </c>
      <c r="G5" s="84">
        <v>45103.625999999997</v>
      </c>
      <c r="H5" s="84">
        <v>45668.031000000003</v>
      </c>
      <c r="I5" s="116">
        <v>1.9E-2</v>
      </c>
      <c r="J5" s="85">
        <v>-0.01</v>
      </c>
      <c r="K5" s="85">
        <v>1.2E-2</v>
      </c>
      <c r="L5" s="157">
        <f>((1+I5)*(1+J5)*(1+K5))-1</f>
        <v>2.0915720000000082E-2</v>
      </c>
      <c r="M5" s="84">
        <v>47373.950700000001</v>
      </c>
      <c r="N5" s="84">
        <v>48241.167200000004</v>
      </c>
      <c r="O5" s="84">
        <v>48587.246899999998</v>
      </c>
      <c r="P5" s="84">
        <v>48458.554600000003</v>
      </c>
      <c r="Q5" s="116">
        <v>1.7999999999999999E-2</v>
      </c>
      <c r="R5" s="85">
        <v>7.0000000000000001E-3</v>
      </c>
      <c r="S5" s="86">
        <v>0</v>
      </c>
      <c r="T5" s="157">
        <f>((1+Q5)*(1+R5)*(1+S5))-1</f>
        <v>2.5125999999999982E-2</v>
      </c>
    </row>
    <row r="6" spans="1:20" ht="16.5" customHeight="1" x14ac:dyDescent="0.25">
      <c r="A6" s="187"/>
      <c r="B6" s="178"/>
      <c r="C6" s="87" t="s">
        <v>138</v>
      </c>
      <c r="D6" s="88">
        <v>377</v>
      </c>
      <c r="E6" s="89">
        <v>34880.963000000003</v>
      </c>
      <c r="F6" s="90">
        <v>35440.478999999999</v>
      </c>
      <c r="G6" s="90">
        <v>34787.167999999998</v>
      </c>
      <c r="H6" s="90">
        <v>34925.364999999998</v>
      </c>
      <c r="I6" s="117">
        <v>1.6E-2</v>
      </c>
      <c r="J6" s="91">
        <v>-0.02</v>
      </c>
      <c r="K6" s="91">
        <v>4.0000000000000001E-3</v>
      </c>
      <c r="L6" s="157">
        <f t="shared" ref="L6:L61" si="0">((1+I6)*(1+J6)*(1+K6))-1</f>
        <v>-3.3727999999999536E-4</v>
      </c>
      <c r="M6" s="90">
        <v>34335.5965</v>
      </c>
      <c r="N6" s="90">
        <v>34938.627099999998</v>
      </c>
      <c r="O6" s="90">
        <v>35103.605199999998</v>
      </c>
      <c r="P6" s="90">
        <v>34942.005700000002</v>
      </c>
      <c r="Q6" s="117">
        <v>1.7000000000000001E-2</v>
      </c>
      <c r="R6" s="91">
        <v>5.0000000000000001E-3</v>
      </c>
      <c r="S6" s="92">
        <v>0</v>
      </c>
      <c r="T6" s="157">
        <f t="shared" ref="T6:T61" si="1">((1+Q6)*(1+R6)*(1+S6))-1</f>
        <v>2.2084999999999688E-2</v>
      </c>
    </row>
    <row r="7" spans="1:20" ht="16.5" customHeight="1" x14ac:dyDescent="0.25">
      <c r="A7" s="187"/>
      <c r="B7" s="179"/>
      <c r="C7" s="93" t="s">
        <v>20</v>
      </c>
      <c r="D7" s="94">
        <v>856</v>
      </c>
      <c r="E7" s="95">
        <v>40298.866000000002</v>
      </c>
      <c r="F7" s="96">
        <v>41011.324000000001</v>
      </c>
      <c r="G7" s="96">
        <v>41464.847999999998</v>
      </c>
      <c r="H7" s="96">
        <v>41057.32</v>
      </c>
      <c r="I7" s="118">
        <v>1.7000000000000001E-2</v>
      </c>
      <c r="J7" s="97">
        <v>1.0999999999999999E-2</v>
      </c>
      <c r="K7" s="97">
        <v>-0.01</v>
      </c>
      <c r="L7" s="159">
        <f t="shared" si="0"/>
        <v>1.7905129999999714E-2</v>
      </c>
      <c r="M7" s="96">
        <v>42144.622199999998</v>
      </c>
      <c r="N7" s="96">
        <v>42893.243399999999</v>
      </c>
      <c r="O7" s="96">
        <v>43159.297299999998</v>
      </c>
      <c r="P7" s="96">
        <v>43064.407299999999</v>
      </c>
      <c r="Q7" s="118">
        <v>1.7000000000000001E-2</v>
      </c>
      <c r="R7" s="97">
        <v>6.0000000000000001E-3</v>
      </c>
      <c r="S7" s="98">
        <v>0</v>
      </c>
      <c r="T7" s="159">
        <f t="shared" si="1"/>
        <v>2.3101999999999956E-2</v>
      </c>
    </row>
    <row r="8" spans="1:20" ht="16.5" customHeight="1" x14ac:dyDescent="0.25">
      <c r="A8" s="187"/>
      <c r="B8" s="180" t="s">
        <v>11</v>
      </c>
      <c r="C8" s="81" t="s">
        <v>10</v>
      </c>
      <c r="D8" s="82">
        <v>226</v>
      </c>
      <c r="E8" s="83">
        <v>50221.686000000002</v>
      </c>
      <c r="F8" s="84">
        <v>51383.235999999997</v>
      </c>
      <c r="G8" s="84">
        <v>49125.760000000002</v>
      </c>
      <c r="H8" s="84">
        <v>49472.305</v>
      </c>
      <c r="I8" s="116">
        <v>2.3E-2</v>
      </c>
      <c r="J8" s="85">
        <v>-0.05</v>
      </c>
      <c r="K8" s="85">
        <v>7.0000000000000001E-3</v>
      </c>
      <c r="L8" s="157">
        <f t="shared" si="0"/>
        <v>-2.1347050000000256E-2</v>
      </c>
      <c r="M8" s="84">
        <v>54011.868900000001</v>
      </c>
      <c r="N8" s="84">
        <v>54831.291299999997</v>
      </c>
      <c r="O8" s="84">
        <v>51020.631699999998</v>
      </c>
      <c r="P8" s="84">
        <v>50714.854200000002</v>
      </c>
      <c r="Q8" s="116">
        <v>1.4999999999999999E-2</v>
      </c>
      <c r="R8" s="85">
        <v>-7.0000000000000007E-2</v>
      </c>
      <c r="S8" s="86">
        <v>-0.01</v>
      </c>
      <c r="T8" s="157">
        <f t="shared" si="1"/>
        <v>-6.54895000000002E-2</v>
      </c>
    </row>
    <row r="9" spans="1:20" ht="16.5" customHeight="1" x14ac:dyDescent="0.25">
      <c r="A9" s="187"/>
      <c r="B9" s="178"/>
      <c r="C9" s="87" t="s">
        <v>138</v>
      </c>
      <c r="D9" s="88">
        <v>48</v>
      </c>
      <c r="E9" s="89">
        <v>39023.370000000003</v>
      </c>
      <c r="F9" s="90">
        <v>39404.536999999997</v>
      </c>
      <c r="G9" s="90">
        <v>38561.981</v>
      </c>
      <c r="H9" s="90">
        <v>39026.792000000001</v>
      </c>
      <c r="I9" s="117">
        <v>0.01</v>
      </c>
      <c r="J9" s="91">
        <v>-0.02</v>
      </c>
      <c r="K9" s="91">
        <v>1.2E-2</v>
      </c>
      <c r="L9" s="157">
        <f t="shared" si="0"/>
        <v>1.6776000000000568E-3</v>
      </c>
      <c r="M9" s="90">
        <v>39763.181199999999</v>
      </c>
      <c r="N9" s="90">
        <v>39521.305099999998</v>
      </c>
      <c r="O9" s="90">
        <v>40445.774599999997</v>
      </c>
      <c r="P9" s="90">
        <v>38652.260699999999</v>
      </c>
      <c r="Q9" s="117">
        <v>-0.01</v>
      </c>
      <c r="R9" s="91">
        <v>2.3E-2</v>
      </c>
      <c r="S9" s="92">
        <v>-0.05</v>
      </c>
      <c r="T9" s="157">
        <f t="shared" si="1"/>
        <v>-3.7868500000000083E-2</v>
      </c>
    </row>
    <row r="10" spans="1:20" ht="16.5" customHeight="1" x14ac:dyDescent="0.25">
      <c r="A10" s="187"/>
      <c r="B10" s="179"/>
      <c r="C10" s="93" t="s">
        <v>20</v>
      </c>
      <c r="D10" s="94">
        <v>274</v>
      </c>
      <c r="E10" s="95">
        <v>48985.71</v>
      </c>
      <c r="F10" s="96">
        <v>48711.714</v>
      </c>
      <c r="G10" s="96">
        <v>47419.61</v>
      </c>
      <c r="H10" s="96">
        <v>46661.245999999999</v>
      </c>
      <c r="I10" s="118">
        <v>-0.01</v>
      </c>
      <c r="J10" s="97">
        <v>-0.03</v>
      </c>
      <c r="K10" s="97">
        <v>-0.02</v>
      </c>
      <c r="L10" s="159">
        <f t="shared" si="0"/>
        <v>-5.8906000000000125E-2</v>
      </c>
      <c r="M10" s="96">
        <v>52003.655500000001</v>
      </c>
      <c r="N10" s="96">
        <v>52670.391900000002</v>
      </c>
      <c r="O10" s="96">
        <v>49644.762199999997</v>
      </c>
      <c r="P10" s="96">
        <v>49093.914599999996</v>
      </c>
      <c r="Q10" s="118">
        <v>1.2999999999999999E-2</v>
      </c>
      <c r="R10" s="97">
        <v>-0.06</v>
      </c>
      <c r="S10" s="98">
        <v>-0.01</v>
      </c>
      <c r="T10" s="159">
        <f t="shared" si="1"/>
        <v>-5.7302200000000192E-2</v>
      </c>
    </row>
    <row r="11" spans="1:20" ht="16.5" customHeight="1" x14ac:dyDescent="0.25">
      <c r="A11" s="187"/>
      <c r="B11" s="180" t="s">
        <v>56</v>
      </c>
      <c r="C11" s="81" t="s">
        <v>10</v>
      </c>
      <c r="D11" s="82">
        <v>82</v>
      </c>
      <c r="E11" s="83">
        <v>80790.928</v>
      </c>
      <c r="F11" s="84">
        <v>83773.626000000004</v>
      </c>
      <c r="G11" s="84">
        <v>82173.058000000005</v>
      </c>
      <c r="H11" s="84">
        <v>83104.448000000004</v>
      </c>
      <c r="I11" s="116">
        <v>3.5999999999999997E-2</v>
      </c>
      <c r="J11" s="85">
        <v>-0.02</v>
      </c>
      <c r="K11" s="85">
        <v>1.0999999999999999E-2</v>
      </c>
      <c r="L11" s="157">
        <f t="shared" si="0"/>
        <v>2.6448079999999763E-2</v>
      </c>
      <c r="M11" s="84">
        <v>83132.209600000002</v>
      </c>
      <c r="N11" s="84">
        <v>85084.524000000005</v>
      </c>
      <c r="O11" s="84">
        <v>83733.178599999999</v>
      </c>
      <c r="P11" s="84">
        <v>82235.421199999997</v>
      </c>
      <c r="Q11" s="116">
        <v>2.3E-2</v>
      </c>
      <c r="R11" s="85">
        <v>-0.02</v>
      </c>
      <c r="S11" s="86">
        <v>-0.02</v>
      </c>
      <c r="T11" s="157">
        <f t="shared" si="1"/>
        <v>-1.7510800000000049E-2</v>
      </c>
    </row>
    <row r="12" spans="1:20" ht="16.5" customHeight="1" x14ac:dyDescent="0.25">
      <c r="A12" s="187"/>
      <c r="B12" s="178"/>
      <c r="C12" s="87" t="s">
        <v>138</v>
      </c>
      <c r="D12" s="88">
        <v>54</v>
      </c>
      <c r="E12" s="89">
        <v>59901.900999999998</v>
      </c>
      <c r="F12" s="90">
        <v>62119.828999999998</v>
      </c>
      <c r="G12" s="90">
        <v>63200.807999999997</v>
      </c>
      <c r="H12" s="90">
        <v>60558.14</v>
      </c>
      <c r="I12" s="117">
        <v>3.5999999999999997E-2</v>
      </c>
      <c r="J12" s="91">
        <v>1.7000000000000001E-2</v>
      </c>
      <c r="K12" s="91">
        <v>-0.04</v>
      </c>
      <c r="L12" s="157">
        <f t="shared" si="0"/>
        <v>1.1467520000000064E-2</v>
      </c>
      <c r="M12" s="90">
        <v>62007.814899999998</v>
      </c>
      <c r="N12" s="90">
        <v>63565.4395</v>
      </c>
      <c r="O12" s="90">
        <v>62126.819499999998</v>
      </c>
      <c r="P12" s="90">
        <v>60097.873899999999</v>
      </c>
      <c r="Q12" s="117">
        <v>2.5000000000000001E-2</v>
      </c>
      <c r="R12" s="91">
        <v>-0.02</v>
      </c>
      <c r="S12" s="92">
        <v>-0.03</v>
      </c>
      <c r="T12" s="157">
        <f t="shared" si="1"/>
        <v>-2.5635000000000074E-2</v>
      </c>
    </row>
    <row r="13" spans="1:20" ht="16.5" customHeight="1" x14ac:dyDescent="0.25">
      <c r="A13" s="187"/>
      <c r="B13" s="179"/>
      <c r="C13" s="93" t="s">
        <v>20</v>
      </c>
      <c r="D13" s="94">
        <v>136</v>
      </c>
      <c r="E13" s="95">
        <v>72018.187999999995</v>
      </c>
      <c r="F13" s="96">
        <v>73749.894</v>
      </c>
      <c r="G13" s="96">
        <v>72118.297000000006</v>
      </c>
      <c r="H13" s="96">
        <v>72960.710999999996</v>
      </c>
      <c r="I13" s="118">
        <v>2.3E-2</v>
      </c>
      <c r="J13" s="97">
        <v>-0.02</v>
      </c>
      <c r="K13" s="97">
        <v>1.2E-2</v>
      </c>
      <c r="L13" s="159">
        <f t="shared" si="0"/>
        <v>1.4570479999999941E-2</v>
      </c>
      <c r="M13" s="96">
        <v>76959.157099999997</v>
      </c>
      <c r="N13" s="96">
        <v>78792.519199999995</v>
      </c>
      <c r="O13" s="96">
        <v>77368.189499999993</v>
      </c>
      <c r="P13" s="96">
        <v>75832.302599999995</v>
      </c>
      <c r="Q13" s="118">
        <v>2.3E-2</v>
      </c>
      <c r="R13" s="97">
        <v>-0.02</v>
      </c>
      <c r="S13" s="98">
        <v>-0.02</v>
      </c>
      <c r="T13" s="159">
        <f t="shared" si="1"/>
        <v>-1.7510800000000049E-2</v>
      </c>
    </row>
    <row r="14" spans="1:20" ht="16.5" customHeight="1" x14ac:dyDescent="0.25">
      <c r="A14" s="187"/>
      <c r="B14" s="178" t="s">
        <v>12</v>
      </c>
      <c r="C14" s="81" t="s">
        <v>10</v>
      </c>
      <c r="D14" s="82">
        <v>66</v>
      </c>
      <c r="E14" s="83">
        <v>67296.962</v>
      </c>
      <c r="F14" s="84">
        <v>67655.239000000001</v>
      </c>
      <c r="G14" s="84">
        <v>68785.854000000007</v>
      </c>
      <c r="H14" s="84">
        <v>66292.407999999996</v>
      </c>
      <c r="I14" s="116">
        <v>5.0000000000000001E-3</v>
      </c>
      <c r="J14" s="85">
        <v>1.6E-2</v>
      </c>
      <c r="K14" s="85">
        <v>-0.04</v>
      </c>
      <c r="L14" s="157">
        <f t="shared" si="0"/>
        <v>-1.9763200000000092E-2</v>
      </c>
      <c r="M14" s="84">
        <v>65898.6351</v>
      </c>
      <c r="N14" s="84">
        <v>65694.047900000005</v>
      </c>
      <c r="O14" s="84">
        <v>66624.826300000001</v>
      </c>
      <c r="P14" s="84">
        <v>64609.144999999997</v>
      </c>
      <c r="Q14" s="116">
        <v>0</v>
      </c>
      <c r="R14" s="85">
        <v>1.4E-2</v>
      </c>
      <c r="S14" s="86">
        <v>-0.03</v>
      </c>
      <c r="T14" s="157">
        <f t="shared" si="1"/>
        <v>-1.641999999999999E-2</v>
      </c>
    </row>
    <row r="15" spans="1:20" ht="16.5" customHeight="1" x14ac:dyDescent="0.25">
      <c r="A15" s="187"/>
      <c r="B15" s="178"/>
      <c r="C15" s="87" t="s">
        <v>138</v>
      </c>
      <c r="D15" s="88">
        <v>32</v>
      </c>
      <c r="E15" s="89">
        <v>50277.425999999999</v>
      </c>
      <c r="F15" s="90">
        <v>51501.349000000002</v>
      </c>
      <c r="G15" s="90">
        <v>47219.125999999997</v>
      </c>
      <c r="H15" s="90">
        <v>46477.938999999998</v>
      </c>
      <c r="I15" s="117">
        <v>2.4E-2</v>
      </c>
      <c r="J15" s="91">
        <v>-0.09</v>
      </c>
      <c r="K15" s="91">
        <v>-0.02</v>
      </c>
      <c r="L15" s="157">
        <f t="shared" si="0"/>
        <v>-8.6796800000000007E-2</v>
      </c>
      <c r="M15" s="90">
        <v>49745.021699999998</v>
      </c>
      <c r="N15" s="90">
        <v>51688.4447</v>
      </c>
      <c r="O15" s="90">
        <v>45099.913399999998</v>
      </c>
      <c r="P15" s="90">
        <v>46637.217299999997</v>
      </c>
      <c r="Q15" s="117">
        <v>3.7999999999999999E-2</v>
      </c>
      <c r="R15" s="91">
        <v>-0.15</v>
      </c>
      <c r="S15" s="92">
        <v>3.3000000000000002E-2</v>
      </c>
      <c r="T15" s="157">
        <f t="shared" si="1"/>
        <v>-8.8584100000000054E-2</v>
      </c>
    </row>
    <row r="16" spans="1:20" ht="16.5" customHeight="1" x14ac:dyDescent="0.25">
      <c r="A16" s="187"/>
      <c r="B16" s="178"/>
      <c r="C16" s="93" t="s">
        <v>20</v>
      </c>
      <c r="D16" s="94">
        <v>98</v>
      </c>
      <c r="E16" s="95">
        <v>63020.284</v>
      </c>
      <c r="F16" s="96">
        <v>64044.733</v>
      </c>
      <c r="G16" s="96">
        <v>62895.06</v>
      </c>
      <c r="H16" s="96">
        <v>61547.084000000003</v>
      </c>
      <c r="I16" s="118">
        <v>1.6E-2</v>
      </c>
      <c r="J16" s="97">
        <v>-0.02</v>
      </c>
      <c r="K16" s="97">
        <v>-0.02</v>
      </c>
      <c r="L16" s="159">
        <f t="shared" si="0"/>
        <v>-2.4233599999999966E-2</v>
      </c>
      <c r="M16" s="96">
        <v>62459.250500000002</v>
      </c>
      <c r="N16" s="96">
        <v>62748.555200000003</v>
      </c>
      <c r="O16" s="96">
        <v>61672.392500000002</v>
      </c>
      <c r="P16" s="96">
        <v>60549.165500000003</v>
      </c>
      <c r="Q16" s="118">
        <v>5.0000000000000001E-3</v>
      </c>
      <c r="R16" s="97">
        <v>-0.02</v>
      </c>
      <c r="S16" s="98">
        <v>-0.02</v>
      </c>
      <c r="T16" s="159">
        <f t="shared" si="1"/>
        <v>-3.4798000000000107E-2</v>
      </c>
    </row>
    <row r="17" spans="1:20" ht="16.5" customHeight="1" x14ac:dyDescent="0.25">
      <c r="A17" s="187"/>
      <c r="B17" s="180" t="s">
        <v>57</v>
      </c>
      <c r="C17" s="81" t="s">
        <v>10</v>
      </c>
      <c r="D17" s="82">
        <v>12</v>
      </c>
      <c r="E17" s="83">
        <v>59124.173000000003</v>
      </c>
      <c r="F17" s="84">
        <v>55864.571000000004</v>
      </c>
      <c r="G17" s="84">
        <v>60806.650999999998</v>
      </c>
      <c r="H17" s="84">
        <v>57536.597999999998</v>
      </c>
      <c r="I17" s="116">
        <v>-0.06</v>
      </c>
      <c r="J17" s="85">
        <v>8.1000000000000003E-2</v>
      </c>
      <c r="K17" s="85">
        <v>-0.06</v>
      </c>
      <c r="L17" s="157">
        <f t="shared" si="0"/>
        <v>-4.4828400000000213E-2</v>
      </c>
      <c r="M17" s="84">
        <v>60700.601799999997</v>
      </c>
      <c r="N17" s="84">
        <v>60071.435299999997</v>
      </c>
      <c r="O17" s="84">
        <v>62529.400199999996</v>
      </c>
      <c r="P17" s="84">
        <v>66058.161300000007</v>
      </c>
      <c r="Q17" s="116">
        <v>-0.01</v>
      </c>
      <c r="R17" s="85">
        <v>3.9E-2</v>
      </c>
      <c r="S17" s="86">
        <v>5.2999999999999999E-2</v>
      </c>
      <c r="T17" s="157">
        <f t="shared" si="1"/>
        <v>8.3126330000000026E-2</v>
      </c>
    </row>
    <row r="18" spans="1:20" ht="16.5" customHeight="1" x14ac:dyDescent="0.25">
      <c r="A18" s="187"/>
      <c r="B18" s="178"/>
      <c r="C18" s="87" t="s">
        <v>138</v>
      </c>
      <c r="D18" s="88">
        <v>6</v>
      </c>
      <c r="E18" s="89">
        <v>42841.883999999998</v>
      </c>
      <c r="F18" s="90">
        <v>42642.802000000003</v>
      </c>
      <c r="G18" s="90">
        <v>43687.519999999997</v>
      </c>
      <c r="H18" s="90">
        <v>54609.231</v>
      </c>
      <c r="I18" s="117">
        <v>0</v>
      </c>
      <c r="J18" s="91">
        <v>2.4E-2</v>
      </c>
      <c r="K18" s="91">
        <v>0.2</v>
      </c>
      <c r="L18" s="157">
        <f t="shared" si="0"/>
        <v>0.22879999999999989</v>
      </c>
      <c r="M18" s="90">
        <v>52532.679300000003</v>
      </c>
      <c r="N18" s="90">
        <v>50869.981399999997</v>
      </c>
      <c r="O18" s="90">
        <v>52929.425799999997</v>
      </c>
      <c r="P18" s="90">
        <v>47813.498500000002</v>
      </c>
      <c r="Q18" s="117">
        <v>-0.03</v>
      </c>
      <c r="R18" s="91">
        <v>3.9E-2</v>
      </c>
      <c r="S18" s="92">
        <v>-0.11</v>
      </c>
      <c r="T18" s="157">
        <f t="shared" si="1"/>
        <v>-0.10303129999999994</v>
      </c>
    </row>
    <row r="19" spans="1:20" ht="16.5" customHeight="1" x14ac:dyDescent="0.25">
      <c r="A19" s="187"/>
      <c r="B19" s="179"/>
      <c r="C19" s="93" t="s">
        <v>20</v>
      </c>
      <c r="D19" s="94">
        <v>18</v>
      </c>
      <c r="E19" s="95">
        <v>55595.228999999999</v>
      </c>
      <c r="F19" s="96">
        <v>54020.159</v>
      </c>
      <c r="G19" s="96">
        <v>57398.400999999998</v>
      </c>
      <c r="H19" s="96">
        <v>55333.855000000003</v>
      </c>
      <c r="I19" s="118">
        <v>-0.03</v>
      </c>
      <c r="J19" s="97">
        <v>5.8999999999999997E-2</v>
      </c>
      <c r="K19" s="97">
        <v>-0.04</v>
      </c>
      <c r="L19" s="159">
        <f t="shared" si="0"/>
        <v>-1.3859200000000182E-2</v>
      </c>
      <c r="M19" s="96">
        <v>58923.893600000003</v>
      </c>
      <c r="N19" s="96">
        <v>58059.7814</v>
      </c>
      <c r="O19" s="96">
        <v>60373.8966</v>
      </c>
      <c r="P19" s="96">
        <v>60231.854700000004</v>
      </c>
      <c r="Q19" s="118">
        <v>-0.01</v>
      </c>
      <c r="R19" s="97">
        <v>3.7999999999999999E-2</v>
      </c>
      <c r="S19" s="98">
        <v>0</v>
      </c>
      <c r="T19" s="159">
        <f t="shared" si="1"/>
        <v>2.7619999999999978E-2</v>
      </c>
    </row>
    <row r="20" spans="1:20" ht="16.5" customHeight="1" x14ac:dyDescent="0.25">
      <c r="A20" s="187"/>
      <c r="B20" s="178" t="s">
        <v>58</v>
      </c>
      <c r="C20" s="81" t="s">
        <v>10</v>
      </c>
      <c r="D20" s="82">
        <v>21</v>
      </c>
      <c r="E20" s="83">
        <v>45645.057000000001</v>
      </c>
      <c r="F20" s="84">
        <v>47226.557000000001</v>
      </c>
      <c r="G20" s="84">
        <v>47221.84</v>
      </c>
      <c r="H20" s="84">
        <v>45839.463000000003</v>
      </c>
      <c r="I20" s="116">
        <v>3.3000000000000002E-2</v>
      </c>
      <c r="J20" s="85">
        <v>0</v>
      </c>
      <c r="K20" s="85">
        <v>-0.03</v>
      </c>
      <c r="L20" s="157">
        <f t="shared" si="0"/>
        <v>2.0099999999998452E-3</v>
      </c>
      <c r="M20" s="84">
        <v>51048.243300000002</v>
      </c>
      <c r="N20" s="84">
        <v>51637.726999999999</v>
      </c>
      <c r="O20" s="84">
        <v>50922.953300000001</v>
      </c>
      <c r="P20" s="84">
        <v>50894.599000000002</v>
      </c>
      <c r="Q20" s="116">
        <v>1.0999999999999999E-2</v>
      </c>
      <c r="R20" s="85">
        <v>-0.01</v>
      </c>
      <c r="S20" s="86">
        <v>0</v>
      </c>
      <c r="T20" s="157">
        <f t="shared" si="1"/>
        <v>8.8999999999983537E-4</v>
      </c>
    </row>
    <row r="21" spans="1:20" ht="16.5" customHeight="1" x14ac:dyDescent="0.25">
      <c r="A21" s="187"/>
      <c r="B21" s="178"/>
      <c r="C21" s="87" t="s">
        <v>138</v>
      </c>
      <c r="D21" s="88">
        <v>22</v>
      </c>
      <c r="E21" s="89">
        <v>33974.567000000003</v>
      </c>
      <c r="F21" s="90">
        <v>34561.330999999998</v>
      </c>
      <c r="G21" s="90">
        <v>37742.962</v>
      </c>
      <c r="H21" s="90">
        <v>36319.483</v>
      </c>
      <c r="I21" s="117">
        <v>1.7000000000000001E-2</v>
      </c>
      <c r="J21" s="91">
        <v>8.4000000000000005E-2</v>
      </c>
      <c r="K21" s="91">
        <v>-0.04</v>
      </c>
      <c r="L21" s="157">
        <f t="shared" si="0"/>
        <v>5.8330879999999974E-2</v>
      </c>
      <c r="M21" s="90">
        <v>39178.904999999999</v>
      </c>
      <c r="N21" s="90">
        <v>39809.701099999998</v>
      </c>
      <c r="O21" s="90">
        <v>40593.403299999998</v>
      </c>
      <c r="P21" s="90">
        <v>38547.952899999997</v>
      </c>
      <c r="Q21" s="117">
        <v>1.6E-2</v>
      </c>
      <c r="R21" s="91">
        <v>1.9E-2</v>
      </c>
      <c r="S21" s="92">
        <v>-0.05</v>
      </c>
      <c r="T21" s="157">
        <f t="shared" si="1"/>
        <v>-1.6461200000000065E-2</v>
      </c>
    </row>
    <row r="22" spans="1:20" ht="16.5" customHeight="1" x14ac:dyDescent="0.25">
      <c r="A22" s="187"/>
      <c r="B22" s="178"/>
      <c r="C22" s="93" t="s">
        <v>20</v>
      </c>
      <c r="D22" s="94">
        <v>43</v>
      </c>
      <c r="E22" s="95">
        <v>42524.487000000001</v>
      </c>
      <c r="F22" s="96">
        <v>42603.904000000002</v>
      </c>
      <c r="G22" s="96">
        <v>42583.224000000002</v>
      </c>
      <c r="H22" s="96">
        <v>40960.510999999999</v>
      </c>
      <c r="I22" s="118">
        <v>2E-3</v>
      </c>
      <c r="J22" s="97">
        <v>0</v>
      </c>
      <c r="K22" s="97">
        <v>-0.04</v>
      </c>
      <c r="L22" s="159">
        <f t="shared" si="0"/>
        <v>-3.8080000000000003E-2</v>
      </c>
      <c r="M22" s="96">
        <v>47354.214500000002</v>
      </c>
      <c r="N22" s="96">
        <v>48006.137499999997</v>
      </c>
      <c r="O22" s="96">
        <v>47766.895700000001</v>
      </c>
      <c r="P22" s="96">
        <v>47021.7327</v>
      </c>
      <c r="Q22" s="118">
        <v>1.4E-2</v>
      </c>
      <c r="R22" s="97">
        <v>-0.01</v>
      </c>
      <c r="S22" s="98">
        <v>-0.02</v>
      </c>
      <c r="T22" s="159">
        <f t="shared" si="1"/>
        <v>-1.6217200000000043E-2</v>
      </c>
    </row>
    <row r="23" spans="1:20" ht="16.5" customHeight="1" x14ac:dyDescent="0.25">
      <c r="A23" s="187"/>
      <c r="B23" s="180" t="s">
        <v>59</v>
      </c>
      <c r="C23" s="34" t="s">
        <v>10</v>
      </c>
      <c r="D23" s="82">
        <v>2</v>
      </c>
      <c r="E23" s="83">
        <v>39859.120999999999</v>
      </c>
      <c r="F23" s="84">
        <v>39796.125</v>
      </c>
      <c r="G23" s="84">
        <v>44682.32</v>
      </c>
      <c r="H23" s="84">
        <v>34051.584000000003</v>
      </c>
      <c r="I23" s="116">
        <v>0</v>
      </c>
      <c r="J23" s="85">
        <v>0.109</v>
      </c>
      <c r="K23" s="85">
        <v>-0.31</v>
      </c>
      <c r="L23" s="157">
        <f t="shared" si="0"/>
        <v>-0.23479000000000005</v>
      </c>
      <c r="M23" s="84">
        <v>47507.112300000001</v>
      </c>
      <c r="N23" s="84">
        <v>48823.881600000001</v>
      </c>
      <c r="O23" s="84">
        <v>50198.025399999999</v>
      </c>
      <c r="P23" s="84">
        <v>46054.572699999997</v>
      </c>
      <c r="Q23" s="116">
        <v>2.7E-2</v>
      </c>
      <c r="R23" s="85">
        <v>2.7E-2</v>
      </c>
      <c r="S23" s="86">
        <v>-0.09</v>
      </c>
      <c r="T23" s="157">
        <f t="shared" si="1"/>
        <v>-4.0196610000000188E-2</v>
      </c>
    </row>
    <row r="24" spans="1:20" ht="16.5" customHeight="1" x14ac:dyDescent="0.25">
      <c r="A24" s="187"/>
      <c r="B24" s="178"/>
      <c r="C24" s="35" t="s">
        <v>138</v>
      </c>
      <c r="D24" s="88">
        <v>2</v>
      </c>
      <c r="E24" s="89">
        <v>31567.929</v>
      </c>
      <c r="F24" s="90">
        <v>31192.825000000001</v>
      </c>
      <c r="G24" s="90">
        <v>31870.492999999999</v>
      </c>
      <c r="H24" s="90">
        <v>30914.824000000001</v>
      </c>
      <c r="I24" s="117">
        <v>-0.01</v>
      </c>
      <c r="J24" s="91">
        <v>2.1000000000000001E-2</v>
      </c>
      <c r="K24" s="91">
        <v>-0.03</v>
      </c>
      <c r="L24" s="157">
        <f t="shared" si="0"/>
        <v>-1.9533700000000209E-2</v>
      </c>
      <c r="M24" s="90">
        <v>33132.574099999998</v>
      </c>
      <c r="N24" s="90">
        <v>33260.035100000001</v>
      </c>
      <c r="O24" s="90">
        <v>34039.8024</v>
      </c>
      <c r="P24" s="90">
        <v>33939.433799999999</v>
      </c>
      <c r="Q24" s="117">
        <v>4.0000000000000001E-3</v>
      </c>
      <c r="R24" s="91">
        <v>2.3E-2</v>
      </c>
      <c r="S24" s="92">
        <v>0</v>
      </c>
      <c r="T24" s="157">
        <f t="shared" si="1"/>
        <v>2.7091999999999894E-2</v>
      </c>
    </row>
    <row r="25" spans="1:20" ht="16.5" customHeight="1" x14ac:dyDescent="0.25">
      <c r="A25" s="187"/>
      <c r="B25" s="178"/>
      <c r="C25" s="37" t="s">
        <v>20</v>
      </c>
      <c r="D25" s="100">
        <v>4</v>
      </c>
      <c r="E25" s="101">
        <v>33133.620000000003</v>
      </c>
      <c r="F25" s="102">
        <v>32839.644999999997</v>
      </c>
      <c r="G25" s="102">
        <v>38261.006999999998</v>
      </c>
      <c r="H25" s="102">
        <v>30914.824000000001</v>
      </c>
      <c r="I25" s="134">
        <v>-0.01</v>
      </c>
      <c r="J25" s="135">
        <v>0.14199999999999999</v>
      </c>
      <c r="K25" s="135">
        <v>-0.24</v>
      </c>
      <c r="L25" s="160">
        <f t="shared" si="0"/>
        <v>-0.14075920000000008</v>
      </c>
      <c r="M25" s="102">
        <v>41380.259899999997</v>
      </c>
      <c r="N25" s="102">
        <v>42190.110999999997</v>
      </c>
      <c r="O25" s="102">
        <v>43310.913999999997</v>
      </c>
      <c r="P25" s="102">
        <v>40890.743000000002</v>
      </c>
      <c r="Q25" s="134">
        <v>1.9E-2</v>
      </c>
      <c r="R25" s="135">
        <v>2.5999999999999999E-2</v>
      </c>
      <c r="S25" s="136">
        <v>-0.06</v>
      </c>
      <c r="T25" s="160">
        <f t="shared" si="1"/>
        <v>-1.7235640000000108E-2</v>
      </c>
    </row>
    <row r="26" spans="1:20" ht="16.5" customHeight="1" x14ac:dyDescent="0.25">
      <c r="A26" s="187"/>
      <c r="B26" s="50" t="s">
        <v>146</v>
      </c>
      <c r="C26" s="139" t="s">
        <v>20</v>
      </c>
      <c r="D26" s="140">
        <v>15</v>
      </c>
      <c r="E26" s="141">
        <v>34853.383000000002</v>
      </c>
      <c r="F26" s="142">
        <v>36474.614000000001</v>
      </c>
      <c r="G26" s="142">
        <v>34159.470999999998</v>
      </c>
      <c r="H26" s="142">
        <v>32461.58</v>
      </c>
      <c r="I26" s="119">
        <v>4.3999999999999997E-2</v>
      </c>
      <c r="J26" s="120">
        <v>-7.0000000000000007E-2</v>
      </c>
      <c r="K26" s="120">
        <v>-0.05</v>
      </c>
      <c r="L26" s="161">
        <f t="shared" si="0"/>
        <v>-7.7626000000000084E-2</v>
      </c>
      <c r="M26" s="142">
        <v>33507.042699999998</v>
      </c>
      <c r="N26" s="142">
        <v>34282.764600000002</v>
      </c>
      <c r="O26" s="142">
        <v>34872.670700000002</v>
      </c>
      <c r="P26" s="142">
        <v>33462.1011</v>
      </c>
      <c r="Q26" s="119">
        <v>2.3E-2</v>
      </c>
      <c r="R26" s="120">
        <v>1.7000000000000001E-2</v>
      </c>
      <c r="S26" s="121">
        <v>-0.04</v>
      </c>
      <c r="T26" s="161">
        <f t="shared" si="1"/>
        <v>-1.2246400000002211E-3</v>
      </c>
    </row>
    <row r="27" spans="1:20" ht="16.5" customHeight="1" x14ac:dyDescent="0.25">
      <c r="A27" s="187"/>
      <c r="B27" s="189" t="s">
        <v>60</v>
      </c>
      <c r="C27" s="81" t="s">
        <v>10</v>
      </c>
      <c r="D27" s="82">
        <v>3</v>
      </c>
      <c r="E27" s="83">
        <v>55063.949000000001</v>
      </c>
      <c r="F27" s="84">
        <v>55843.712</v>
      </c>
      <c r="G27" s="84">
        <v>57626.885999999999</v>
      </c>
      <c r="H27" s="84">
        <v>54031.184000000001</v>
      </c>
      <c r="I27" s="116">
        <v>1.4E-2</v>
      </c>
      <c r="J27" s="85">
        <v>3.1E-2</v>
      </c>
      <c r="K27" s="85">
        <v>-7.0000000000000007E-2</v>
      </c>
      <c r="L27" s="157">
        <f t="shared" si="0"/>
        <v>-2.774638000000007E-2</v>
      </c>
      <c r="M27" s="84">
        <v>57150.197699999997</v>
      </c>
      <c r="N27" s="84">
        <v>57939.659699999997</v>
      </c>
      <c r="O27" s="84">
        <v>59944.89</v>
      </c>
      <c r="P27" s="84">
        <v>59338.355000000003</v>
      </c>
      <c r="Q27" s="116">
        <v>1.4E-2</v>
      </c>
      <c r="R27" s="85">
        <v>3.3000000000000002E-2</v>
      </c>
      <c r="S27" s="86">
        <v>-0.01</v>
      </c>
      <c r="T27" s="157">
        <f t="shared" si="1"/>
        <v>3.6987379999999792E-2</v>
      </c>
    </row>
    <row r="28" spans="1:20" ht="16.5" customHeight="1" x14ac:dyDescent="0.25">
      <c r="A28" s="187"/>
      <c r="B28" s="190"/>
      <c r="C28" s="87" t="s">
        <v>138</v>
      </c>
      <c r="D28" s="88">
        <v>17</v>
      </c>
      <c r="E28" s="89">
        <v>48706.845000000001</v>
      </c>
      <c r="F28" s="90">
        <v>51699.713000000003</v>
      </c>
      <c r="G28" s="90">
        <v>51881.434000000001</v>
      </c>
      <c r="H28" s="90">
        <v>48428.6</v>
      </c>
      <c r="I28" s="117">
        <v>5.8000000000000003E-2</v>
      </c>
      <c r="J28" s="91">
        <v>4.0000000000000001E-3</v>
      </c>
      <c r="K28" s="91">
        <v>-7.0000000000000007E-2</v>
      </c>
      <c r="L28" s="157">
        <f t="shared" si="0"/>
        <v>-1.2124240000000008E-2</v>
      </c>
      <c r="M28" s="90">
        <v>42689.614000000001</v>
      </c>
      <c r="N28" s="90">
        <v>47079.5196</v>
      </c>
      <c r="O28" s="90">
        <v>46780.215300000003</v>
      </c>
      <c r="P28" s="90">
        <v>44671.333500000001</v>
      </c>
      <c r="Q28" s="117">
        <v>9.2999999999999999E-2</v>
      </c>
      <c r="R28" s="91">
        <v>-0.01</v>
      </c>
      <c r="S28" s="92">
        <v>-0.05</v>
      </c>
      <c r="T28" s="157">
        <f t="shared" si="1"/>
        <v>2.7966499999999783E-2</v>
      </c>
    </row>
    <row r="29" spans="1:20" ht="16.5" customHeight="1" x14ac:dyDescent="0.25">
      <c r="A29" s="187"/>
      <c r="B29" s="191"/>
      <c r="C29" s="93" t="s">
        <v>20</v>
      </c>
      <c r="D29" s="94">
        <v>20</v>
      </c>
      <c r="E29" s="95">
        <v>48777.62</v>
      </c>
      <c r="F29" s="96">
        <v>53771.713000000003</v>
      </c>
      <c r="G29" s="96">
        <v>54754.16</v>
      </c>
      <c r="H29" s="96">
        <v>50582.267</v>
      </c>
      <c r="I29" s="118">
        <v>9.2999999999999999E-2</v>
      </c>
      <c r="J29" s="97">
        <v>1.7999999999999999E-2</v>
      </c>
      <c r="K29" s="97">
        <v>-0.08</v>
      </c>
      <c r="L29" s="159">
        <f t="shared" si="0"/>
        <v>2.3660079999999972E-2</v>
      </c>
      <c r="M29" s="96">
        <v>43825.262000000002</v>
      </c>
      <c r="N29" s="96">
        <v>47932.410199999998</v>
      </c>
      <c r="O29" s="96">
        <v>47814.090199999999</v>
      </c>
      <c r="P29" s="96">
        <v>45782.4715</v>
      </c>
      <c r="Q29" s="118">
        <v>8.5999999999999993E-2</v>
      </c>
      <c r="R29" s="97">
        <v>0</v>
      </c>
      <c r="S29" s="98">
        <v>-0.04</v>
      </c>
      <c r="T29" s="159">
        <f t="shared" si="1"/>
        <v>4.2559999999999931E-2</v>
      </c>
    </row>
    <row r="30" spans="1:20" ht="16.5" customHeight="1" x14ac:dyDescent="0.25">
      <c r="A30" s="187"/>
      <c r="B30" s="180" t="s">
        <v>62</v>
      </c>
      <c r="C30" s="35" t="s">
        <v>138</v>
      </c>
      <c r="D30" s="88">
        <v>2</v>
      </c>
      <c r="E30" s="89">
        <v>42861.540999999997</v>
      </c>
      <c r="F30" s="90">
        <v>44036.572</v>
      </c>
      <c r="G30" s="90">
        <v>48019.341999999997</v>
      </c>
      <c r="H30" s="90">
        <v>41107.275999999998</v>
      </c>
      <c r="I30" s="117">
        <v>2.7E-2</v>
      </c>
      <c r="J30" s="91">
        <v>8.3000000000000004E-2</v>
      </c>
      <c r="K30" s="91">
        <v>-0.17</v>
      </c>
      <c r="L30" s="157">
        <f t="shared" si="0"/>
        <v>-7.6839970000000202E-2</v>
      </c>
      <c r="M30" s="90">
        <v>48489.744299999998</v>
      </c>
      <c r="N30" s="90">
        <v>49770.751300000004</v>
      </c>
      <c r="O30" s="90">
        <v>52514.374400000001</v>
      </c>
      <c r="P30" s="90">
        <v>46888.8606</v>
      </c>
      <c r="Q30" s="117">
        <v>2.5999999999999999E-2</v>
      </c>
      <c r="R30" s="91">
        <v>5.1999999999999998E-2</v>
      </c>
      <c r="S30" s="92">
        <v>-0.12</v>
      </c>
      <c r="T30" s="157">
        <f t="shared" si="1"/>
        <v>-5.0170239999999922E-2</v>
      </c>
    </row>
    <row r="31" spans="1:20" ht="16.5" customHeight="1" x14ac:dyDescent="0.25">
      <c r="A31" s="187"/>
      <c r="B31" s="179"/>
      <c r="C31" s="37" t="s">
        <v>20</v>
      </c>
      <c r="D31" s="94">
        <v>2</v>
      </c>
      <c r="E31" s="95">
        <v>42861.540999999997</v>
      </c>
      <c r="F31" s="96">
        <v>44036.572</v>
      </c>
      <c r="G31" s="96">
        <v>48019.341999999997</v>
      </c>
      <c r="H31" s="96">
        <v>41107.275999999998</v>
      </c>
      <c r="I31" s="118">
        <v>2.7E-2</v>
      </c>
      <c r="J31" s="97">
        <v>8.3000000000000004E-2</v>
      </c>
      <c r="K31" s="97">
        <v>-0.17</v>
      </c>
      <c r="L31" s="160">
        <f t="shared" si="0"/>
        <v>-7.6839970000000202E-2</v>
      </c>
      <c r="M31" s="96">
        <v>48489.744299999998</v>
      </c>
      <c r="N31" s="96">
        <v>49770.751300000004</v>
      </c>
      <c r="O31" s="96">
        <v>52514.374400000001</v>
      </c>
      <c r="P31" s="96">
        <v>46888.8606</v>
      </c>
      <c r="Q31" s="118">
        <v>2.5999999999999999E-2</v>
      </c>
      <c r="R31" s="97">
        <v>5.1999999999999998E-2</v>
      </c>
      <c r="S31" s="98">
        <v>-0.12</v>
      </c>
      <c r="T31" s="160">
        <f t="shared" si="1"/>
        <v>-5.0170239999999922E-2</v>
      </c>
    </row>
    <row r="32" spans="1:20" ht="16.5" customHeight="1" x14ac:dyDescent="0.25">
      <c r="A32" s="187"/>
      <c r="B32" s="113" t="s">
        <v>13</v>
      </c>
      <c r="C32" s="113"/>
      <c r="D32" s="114"/>
      <c r="E32" s="114"/>
      <c r="F32" s="114"/>
      <c r="G32" s="114"/>
      <c r="H32" s="114"/>
      <c r="I32" s="114"/>
      <c r="J32" s="114"/>
      <c r="K32" s="114"/>
      <c r="L32" s="114"/>
      <c r="M32" s="114"/>
      <c r="N32" s="114"/>
      <c r="O32" s="114"/>
      <c r="P32" s="114"/>
      <c r="Q32" s="114"/>
      <c r="R32" s="114"/>
      <c r="S32" s="131"/>
      <c r="T32" s="158"/>
    </row>
    <row r="33" spans="1:20" ht="16.5" customHeight="1" x14ac:dyDescent="0.25">
      <c r="A33" s="188"/>
      <c r="B33" s="129" t="s">
        <v>23</v>
      </c>
      <c r="C33" s="99" t="s">
        <v>20</v>
      </c>
      <c r="D33" s="100">
        <v>1043</v>
      </c>
      <c r="E33" s="101">
        <v>17995.919000000002</v>
      </c>
      <c r="F33" s="102">
        <v>18471.47</v>
      </c>
      <c r="G33" s="102">
        <v>18618.776000000002</v>
      </c>
      <c r="H33" s="102">
        <v>18895.562999999998</v>
      </c>
      <c r="I33" s="119">
        <v>2.5999999999999999E-2</v>
      </c>
      <c r="J33" s="120">
        <v>8.0000000000000002E-3</v>
      </c>
      <c r="K33" s="120">
        <v>1.4999999999999999E-2</v>
      </c>
      <c r="L33" s="160">
        <f t="shared" si="0"/>
        <v>4.9721119999999841E-2</v>
      </c>
      <c r="M33" s="102">
        <v>19716.87</v>
      </c>
      <c r="N33" s="102">
        <v>20193.030900000002</v>
      </c>
      <c r="O33" s="102">
        <v>20517.608700000001</v>
      </c>
      <c r="P33" s="102">
        <v>21086.044399999999</v>
      </c>
      <c r="Q33" s="119">
        <v>2.4E-2</v>
      </c>
      <c r="R33" s="120">
        <v>1.6E-2</v>
      </c>
      <c r="S33" s="121">
        <v>2.7E-2</v>
      </c>
      <c r="T33" s="160">
        <f t="shared" si="1"/>
        <v>6.8474367999999952E-2</v>
      </c>
    </row>
    <row r="34" spans="1:20" ht="16.5" customHeight="1" x14ac:dyDescent="0.25">
      <c r="A34" s="186" t="s">
        <v>14</v>
      </c>
      <c r="B34" s="113" t="s">
        <v>8</v>
      </c>
      <c r="C34" s="113"/>
      <c r="D34" s="114"/>
      <c r="E34" s="114"/>
      <c r="F34" s="114"/>
      <c r="G34" s="114"/>
      <c r="H34" s="114"/>
      <c r="I34" s="114"/>
      <c r="J34" s="114"/>
      <c r="K34" s="114"/>
      <c r="L34" s="114"/>
      <c r="M34" s="114"/>
      <c r="N34" s="114"/>
      <c r="O34" s="114"/>
      <c r="P34" s="114"/>
      <c r="Q34" s="114"/>
      <c r="R34" s="114"/>
      <c r="S34" s="131"/>
      <c r="T34" s="158"/>
    </row>
    <row r="35" spans="1:20" ht="16.5" customHeight="1" x14ac:dyDescent="0.25">
      <c r="A35" s="187"/>
      <c r="B35" s="195" t="s">
        <v>151</v>
      </c>
      <c r="C35" s="81" t="s">
        <v>10</v>
      </c>
      <c r="D35" s="82">
        <v>5</v>
      </c>
      <c r="E35" s="83">
        <v>28270.978999999999</v>
      </c>
      <c r="F35" s="84">
        <v>32082.864000000001</v>
      </c>
      <c r="G35" s="84">
        <v>30788.694</v>
      </c>
      <c r="H35" s="84">
        <v>28921.785</v>
      </c>
      <c r="I35" s="116">
        <v>0.11899999999999999</v>
      </c>
      <c r="J35" s="85">
        <v>-0.04</v>
      </c>
      <c r="K35" s="85">
        <v>-0.06</v>
      </c>
      <c r="L35" s="157">
        <f t="shared" si="0"/>
        <v>9.7855999999998389E-3</v>
      </c>
      <c r="M35" s="84">
        <v>28007.172500000001</v>
      </c>
      <c r="N35" s="84">
        <v>30171.1937</v>
      </c>
      <c r="O35" s="84">
        <v>31344.232899999999</v>
      </c>
      <c r="P35" s="84">
        <v>30383.775300000001</v>
      </c>
      <c r="Q35" s="116">
        <v>7.1999999999999995E-2</v>
      </c>
      <c r="R35" s="85">
        <v>3.6999999999999998E-2</v>
      </c>
      <c r="S35" s="86">
        <v>-0.03</v>
      </c>
      <c r="T35" s="157">
        <f t="shared" si="1"/>
        <v>7.8314079999999953E-2</v>
      </c>
    </row>
    <row r="36" spans="1:20" ht="16.5" customHeight="1" x14ac:dyDescent="0.25">
      <c r="A36" s="187"/>
      <c r="B36" s="196"/>
      <c r="C36" s="87" t="s">
        <v>138</v>
      </c>
      <c r="D36" s="88">
        <v>6</v>
      </c>
      <c r="E36" s="89">
        <v>29888.357</v>
      </c>
      <c r="F36" s="90">
        <v>30200.302</v>
      </c>
      <c r="G36" s="90">
        <v>34112.673999999999</v>
      </c>
      <c r="H36" s="90">
        <v>34756.506999999998</v>
      </c>
      <c r="I36" s="117">
        <v>0.01</v>
      </c>
      <c r="J36" s="91">
        <v>0.115</v>
      </c>
      <c r="K36" s="91">
        <v>1.9E-2</v>
      </c>
      <c r="L36" s="157">
        <f t="shared" si="0"/>
        <v>0.1475468499999999</v>
      </c>
      <c r="M36" s="90">
        <v>31548.886600000002</v>
      </c>
      <c r="N36" s="90">
        <v>32008.1011</v>
      </c>
      <c r="O36" s="90">
        <v>35937.850899999998</v>
      </c>
      <c r="P36" s="90">
        <v>34460.600899999998</v>
      </c>
      <c r="Q36" s="117">
        <v>1.4E-2</v>
      </c>
      <c r="R36" s="91">
        <v>0.109</v>
      </c>
      <c r="S36" s="92">
        <v>-0.04</v>
      </c>
      <c r="T36" s="157">
        <f t="shared" si="1"/>
        <v>7.9544959999999776E-2</v>
      </c>
    </row>
    <row r="37" spans="1:20" ht="16.5" customHeight="1" x14ac:dyDescent="0.25">
      <c r="A37" s="187"/>
      <c r="B37" s="197"/>
      <c r="C37" s="93" t="s">
        <v>20</v>
      </c>
      <c r="D37" s="94">
        <v>11</v>
      </c>
      <c r="E37" s="95">
        <v>28307.785</v>
      </c>
      <c r="F37" s="96">
        <v>31759.113000000001</v>
      </c>
      <c r="G37" s="96">
        <v>33605.612000000001</v>
      </c>
      <c r="H37" s="96">
        <v>32998.925000000003</v>
      </c>
      <c r="I37" s="118">
        <v>0.109</v>
      </c>
      <c r="J37" s="97">
        <v>5.5E-2</v>
      </c>
      <c r="K37" s="97">
        <v>-0.02</v>
      </c>
      <c r="L37" s="160">
        <f t="shared" si="0"/>
        <v>0.14659509999999987</v>
      </c>
      <c r="M37" s="96">
        <v>30012.526600000001</v>
      </c>
      <c r="N37" s="96">
        <v>31211.269100000001</v>
      </c>
      <c r="O37" s="96">
        <v>33945.185599999997</v>
      </c>
      <c r="P37" s="96">
        <v>32692.1149</v>
      </c>
      <c r="Q37" s="118">
        <v>3.7999999999999999E-2</v>
      </c>
      <c r="R37" s="97">
        <v>8.1000000000000003E-2</v>
      </c>
      <c r="S37" s="98">
        <v>-0.04</v>
      </c>
      <c r="T37" s="160">
        <f t="shared" si="1"/>
        <v>7.7194879999999966E-2</v>
      </c>
    </row>
    <row r="38" spans="1:20" ht="16.5" customHeight="1" x14ac:dyDescent="0.25">
      <c r="A38" s="187"/>
      <c r="B38" s="130" t="s">
        <v>15</v>
      </c>
      <c r="C38" s="93" t="s">
        <v>20</v>
      </c>
      <c r="D38" s="94">
        <v>887</v>
      </c>
      <c r="E38" s="95">
        <v>12483.826999999999</v>
      </c>
      <c r="F38" s="96">
        <v>12582.699000000001</v>
      </c>
      <c r="G38" s="96">
        <v>12579.637000000001</v>
      </c>
      <c r="H38" s="96">
        <v>12875.053</v>
      </c>
      <c r="I38" s="118">
        <v>8.0000000000000002E-3</v>
      </c>
      <c r="J38" s="97">
        <v>0</v>
      </c>
      <c r="K38" s="97">
        <v>2.3E-2</v>
      </c>
      <c r="L38" s="161">
        <f t="shared" si="0"/>
        <v>3.1183999999999878E-2</v>
      </c>
      <c r="M38" s="96">
        <v>13624.942300000001</v>
      </c>
      <c r="N38" s="96">
        <v>13491.0111</v>
      </c>
      <c r="O38" s="96">
        <v>13710.058800000001</v>
      </c>
      <c r="P38" s="96">
        <v>13944.853300000001</v>
      </c>
      <c r="Q38" s="118">
        <v>-0.01</v>
      </c>
      <c r="R38" s="97">
        <v>1.6E-2</v>
      </c>
      <c r="S38" s="98">
        <v>1.7000000000000001E-2</v>
      </c>
      <c r="T38" s="161">
        <f t="shared" si="1"/>
        <v>2.2939279999999895E-2</v>
      </c>
    </row>
    <row r="39" spans="1:20" ht="16.5" customHeight="1" x14ac:dyDescent="0.25">
      <c r="A39" s="187"/>
      <c r="B39" s="195" t="s">
        <v>152</v>
      </c>
      <c r="C39" s="81" t="s">
        <v>10</v>
      </c>
      <c r="D39" s="82">
        <v>37</v>
      </c>
      <c r="E39" s="83">
        <v>27647.832999999999</v>
      </c>
      <c r="F39" s="84">
        <v>28023.78</v>
      </c>
      <c r="G39" s="84">
        <v>28777.418000000001</v>
      </c>
      <c r="H39" s="84">
        <v>28182.812999999998</v>
      </c>
      <c r="I39" s="116">
        <v>1.2999999999999999E-2</v>
      </c>
      <c r="J39" s="85">
        <v>2.5999999999999999E-2</v>
      </c>
      <c r="K39" s="85">
        <v>-0.02</v>
      </c>
      <c r="L39" s="157">
        <f t="shared" si="0"/>
        <v>1.8551239999999858E-2</v>
      </c>
      <c r="M39" s="84">
        <v>29700.359700000001</v>
      </c>
      <c r="N39" s="84">
        <v>29686.776399999999</v>
      </c>
      <c r="O39" s="84">
        <v>30698.704000000002</v>
      </c>
      <c r="P39" s="84">
        <v>28921.72</v>
      </c>
      <c r="Q39" s="116">
        <v>0</v>
      </c>
      <c r="R39" s="85">
        <v>3.3000000000000002E-2</v>
      </c>
      <c r="S39" s="86">
        <v>-0.06</v>
      </c>
      <c r="T39" s="157">
        <f t="shared" si="1"/>
        <v>-2.8980000000000117E-2</v>
      </c>
    </row>
    <row r="40" spans="1:20" ht="16.5" customHeight="1" x14ac:dyDescent="0.25">
      <c r="A40" s="187"/>
      <c r="B40" s="196"/>
      <c r="C40" s="87" t="s">
        <v>138</v>
      </c>
      <c r="D40" s="88">
        <v>17</v>
      </c>
      <c r="E40" s="89">
        <v>32957.889000000003</v>
      </c>
      <c r="F40" s="90">
        <v>33225.512000000002</v>
      </c>
      <c r="G40" s="90">
        <v>33457.071000000004</v>
      </c>
      <c r="H40" s="90">
        <v>33012.849000000002</v>
      </c>
      <c r="I40" s="117">
        <v>8.0000000000000002E-3</v>
      </c>
      <c r="J40" s="91">
        <v>7.0000000000000001E-3</v>
      </c>
      <c r="K40" s="91">
        <v>-0.01</v>
      </c>
      <c r="L40" s="157">
        <f t="shared" si="0"/>
        <v>4.9054399999999276E-3</v>
      </c>
      <c r="M40" s="90">
        <v>31394.897799999999</v>
      </c>
      <c r="N40" s="90">
        <v>31163.195400000001</v>
      </c>
      <c r="O40" s="90">
        <v>32067.645700000001</v>
      </c>
      <c r="P40" s="90">
        <v>31490.766199999998</v>
      </c>
      <c r="Q40" s="117">
        <v>-0.01</v>
      </c>
      <c r="R40" s="91">
        <v>2.8000000000000001E-2</v>
      </c>
      <c r="S40" s="92">
        <v>-0.02</v>
      </c>
      <c r="T40" s="157">
        <f t="shared" si="1"/>
        <v>-2.6344000000000367E-3</v>
      </c>
    </row>
    <row r="41" spans="1:20" ht="16.5" customHeight="1" x14ac:dyDescent="0.25">
      <c r="A41" s="187"/>
      <c r="B41" s="197"/>
      <c r="C41" s="93" t="s">
        <v>20</v>
      </c>
      <c r="D41" s="94">
        <v>54</v>
      </c>
      <c r="E41" s="95">
        <v>28471.68</v>
      </c>
      <c r="F41" s="96">
        <v>28909.48</v>
      </c>
      <c r="G41" s="96">
        <v>29907.294999999998</v>
      </c>
      <c r="H41" s="96">
        <v>28598.931</v>
      </c>
      <c r="I41" s="118">
        <v>1.4999999999999999E-2</v>
      </c>
      <c r="J41" s="97">
        <v>3.3000000000000002E-2</v>
      </c>
      <c r="K41" s="97">
        <v>-0.05</v>
      </c>
      <c r="L41" s="159">
        <f t="shared" si="0"/>
        <v>-3.9297500000002872E-3</v>
      </c>
      <c r="M41" s="96">
        <v>30213.635200000001</v>
      </c>
      <c r="N41" s="96">
        <v>30134.6973</v>
      </c>
      <c r="O41" s="96">
        <v>31113.713599999999</v>
      </c>
      <c r="P41" s="96">
        <v>29693.562399999999</v>
      </c>
      <c r="Q41" s="118">
        <v>0</v>
      </c>
      <c r="R41" s="97">
        <v>3.1E-2</v>
      </c>
      <c r="S41" s="98">
        <v>-0.05</v>
      </c>
      <c r="T41" s="159">
        <f t="shared" si="1"/>
        <v>-2.0550000000000179E-2</v>
      </c>
    </row>
    <row r="42" spans="1:20" ht="16.5" customHeight="1" x14ac:dyDescent="0.25">
      <c r="A42" s="187"/>
      <c r="B42" s="198" t="s">
        <v>16</v>
      </c>
      <c r="C42" s="81" t="s">
        <v>10</v>
      </c>
      <c r="D42" s="82">
        <v>457</v>
      </c>
      <c r="E42" s="83">
        <v>76475.150999999998</v>
      </c>
      <c r="F42" s="84">
        <v>77745.451000000001</v>
      </c>
      <c r="G42" s="84">
        <v>78271.692999999999</v>
      </c>
      <c r="H42" s="84">
        <v>80393.726999999999</v>
      </c>
      <c r="I42" s="116">
        <v>1.6E-2</v>
      </c>
      <c r="J42" s="85">
        <v>7.0000000000000001E-3</v>
      </c>
      <c r="K42" s="85">
        <v>2.5999999999999999E-2</v>
      </c>
      <c r="L42" s="157">
        <f t="shared" si="0"/>
        <v>4.971291199999972E-2</v>
      </c>
      <c r="M42" s="84">
        <v>79008.2163</v>
      </c>
      <c r="N42" s="84">
        <v>80751.281600000002</v>
      </c>
      <c r="O42" s="84">
        <v>81315.391699999993</v>
      </c>
      <c r="P42" s="84">
        <v>84138.114300000001</v>
      </c>
      <c r="Q42" s="116">
        <v>2.1999999999999999E-2</v>
      </c>
      <c r="R42" s="85">
        <v>7.0000000000000001E-3</v>
      </c>
      <c r="S42" s="86">
        <v>3.4000000000000002E-2</v>
      </c>
      <c r="T42" s="157">
        <f t="shared" si="1"/>
        <v>6.4145235999999883E-2</v>
      </c>
    </row>
    <row r="43" spans="1:20" ht="16.5" customHeight="1" x14ac:dyDescent="0.25">
      <c r="A43" s="187"/>
      <c r="B43" s="196"/>
      <c r="C43" s="87" t="s">
        <v>138</v>
      </c>
      <c r="D43" s="88">
        <v>27</v>
      </c>
      <c r="E43" s="89">
        <v>75560.994999999995</v>
      </c>
      <c r="F43" s="90">
        <v>72335.755999999994</v>
      </c>
      <c r="G43" s="90">
        <v>71432.100000000006</v>
      </c>
      <c r="H43" s="90">
        <v>76851.729000000007</v>
      </c>
      <c r="I43" s="117">
        <v>-0.04</v>
      </c>
      <c r="J43" s="91">
        <v>-0.01</v>
      </c>
      <c r="K43" s="91">
        <v>7.0999999999999994E-2</v>
      </c>
      <c r="L43" s="157">
        <f t="shared" si="0"/>
        <v>1.787839999999985E-2</v>
      </c>
      <c r="M43" s="90">
        <v>72909.923800000004</v>
      </c>
      <c r="N43" s="90">
        <v>72698.060500000007</v>
      </c>
      <c r="O43" s="90">
        <v>70148.772700000001</v>
      </c>
      <c r="P43" s="90">
        <v>70410.717000000004</v>
      </c>
      <c r="Q43" s="117">
        <v>0</v>
      </c>
      <c r="R43" s="91">
        <v>-0.04</v>
      </c>
      <c r="S43" s="92">
        <v>4.0000000000000001E-3</v>
      </c>
      <c r="T43" s="157">
        <f t="shared" si="1"/>
        <v>-3.6160000000000081E-2</v>
      </c>
    </row>
    <row r="44" spans="1:20" ht="16.5" customHeight="1" x14ac:dyDescent="0.25">
      <c r="A44" s="187"/>
      <c r="B44" s="197"/>
      <c r="C44" s="93" t="s">
        <v>20</v>
      </c>
      <c r="D44" s="94">
        <v>484</v>
      </c>
      <c r="E44" s="95">
        <v>76349.763000000006</v>
      </c>
      <c r="F44" s="96">
        <v>77583.273000000001</v>
      </c>
      <c r="G44" s="96">
        <v>77755.615999999995</v>
      </c>
      <c r="H44" s="96">
        <v>80316.252999999997</v>
      </c>
      <c r="I44" s="118">
        <v>1.6E-2</v>
      </c>
      <c r="J44" s="97">
        <v>2E-3</v>
      </c>
      <c r="K44" s="97">
        <v>3.2000000000000001E-2</v>
      </c>
      <c r="L44" s="159">
        <f t="shared" si="0"/>
        <v>5.0609024000000113E-2</v>
      </c>
      <c r="M44" s="96">
        <v>78707.161699999997</v>
      </c>
      <c r="N44" s="96">
        <v>80349.716400000005</v>
      </c>
      <c r="O44" s="96">
        <v>80745.3321</v>
      </c>
      <c r="P44" s="96">
        <v>83471.908500000005</v>
      </c>
      <c r="Q44" s="118">
        <v>0.02</v>
      </c>
      <c r="R44" s="97">
        <v>5.0000000000000001E-3</v>
      </c>
      <c r="S44" s="98">
        <v>3.3000000000000002E-2</v>
      </c>
      <c r="T44" s="159">
        <f t="shared" si="1"/>
        <v>5.8928299999999822E-2</v>
      </c>
    </row>
    <row r="45" spans="1:20" ht="16.5" customHeight="1" x14ac:dyDescent="0.25">
      <c r="A45" s="187"/>
      <c r="B45" s="195" t="s">
        <v>68</v>
      </c>
      <c r="C45" s="81" t="s">
        <v>10</v>
      </c>
      <c r="D45" s="82">
        <v>2</v>
      </c>
      <c r="E45" s="83">
        <v>13239.627</v>
      </c>
      <c r="F45" s="84">
        <v>14502.355</v>
      </c>
      <c r="G45" s="84">
        <v>14020.823</v>
      </c>
      <c r="H45" s="84">
        <v>15266.134</v>
      </c>
      <c r="I45" s="116">
        <v>8.6999999999999994E-2</v>
      </c>
      <c r="J45" s="85">
        <v>-0.03</v>
      </c>
      <c r="K45" s="85">
        <v>8.2000000000000003E-2</v>
      </c>
      <c r="L45" s="157">
        <f t="shared" si="0"/>
        <v>0.14084998000000004</v>
      </c>
      <c r="M45" s="84">
        <v>9790.2570500000002</v>
      </c>
      <c r="N45" s="84">
        <v>10343.955</v>
      </c>
      <c r="O45" s="84">
        <v>10247.7557</v>
      </c>
      <c r="P45" s="84">
        <v>11474.5977</v>
      </c>
      <c r="Q45" s="116">
        <v>5.3999999999999999E-2</v>
      </c>
      <c r="R45" s="85">
        <v>-0.01</v>
      </c>
      <c r="S45" s="86">
        <v>0.107</v>
      </c>
      <c r="T45" s="157">
        <f t="shared" si="1"/>
        <v>0.15511022000000008</v>
      </c>
    </row>
    <row r="46" spans="1:20" ht="16.5" customHeight="1" x14ac:dyDescent="0.25">
      <c r="A46" s="187"/>
      <c r="B46" s="196"/>
      <c r="C46" s="87" t="s">
        <v>138</v>
      </c>
      <c r="D46" s="88">
        <v>11</v>
      </c>
      <c r="E46" s="89">
        <v>16949.751</v>
      </c>
      <c r="F46" s="90">
        <v>19745.883000000002</v>
      </c>
      <c r="G46" s="90">
        <v>17435.817999999999</v>
      </c>
      <c r="H46" s="90">
        <v>17503.004000000001</v>
      </c>
      <c r="I46" s="117">
        <v>0.14199999999999999</v>
      </c>
      <c r="J46" s="91">
        <v>-0.13</v>
      </c>
      <c r="K46" s="91">
        <v>4.0000000000000001E-3</v>
      </c>
      <c r="L46" s="157">
        <f t="shared" si="0"/>
        <v>-2.4858400000001835E-3</v>
      </c>
      <c r="M46" s="90">
        <v>19417.513599999998</v>
      </c>
      <c r="N46" s="90">
        <v>20708.0196</v>
      </c>
      <c r="O46" s="90">
        <v>21221.571599999999</v>
      </c>
      <c r="P46" s="90">
        <v>21483.0141</v>
      </c>
      <c r="Q46" s="117">
        <v>6.2E-2</v>
      </c>
      <c r="R46" s="91">
        <v>2.4E-2</v>
      </c>
      <c r="S46" s="92">
        <v>1.2E-2</v>
      </c>
      <c r="T46" s="157">
        <f t="shared" si="1"/>
        <v>0.10053785600000009</v>
      </c>
    </row>
    <row r="47" spans="1:20" ht="16.5" customHeight="1" x14ac:dyDescent="0.25">
      <c r="A47" s="187"/>
      <c r="B47" s="197"/>
      <c r="C47" s="93" t="s">
        <v>20</v>
      </c>
      <c r="D47" s="94">
        <v>13</v>
      </c>
      <c r="E47" s="95">
        <v>16949.751</v>
      </c>
      <c r="F47" s="96">
        <v>19745.883000000002</v>
      </c>
      <c r="G47" s="96">
        <v>17435.817999999999</v>
      </c>
      <c r="H47" s="96">
        <v>17503.004000000001</v>
      </c>
      <c r="I47" s="118">
        <v>0.14199999999999999</v>
      </c>
      <c r="J47" s="97">
        <v>-0.13</v>
      </c>
      <c r="K47" s="97">
        <v>4.0000000000000001E-3</v>
      </c>
      <c r="L47" s="159">
        <f t="shared" si="0"/>
        <v>-2.4858400000001835E-3</v>
      </c>
      <c r="M47" s="96">
        <v>18314.3904</v>
      </c>
      <c r="N47" s="96">
        <v>19520.470499999999</v>
      </c>
      <c r="O47" s="96">
        <v>19964.155200000001</v>
      </c>
      <c r="P47" s="96">
        <v>20336.216400000001</v>
      </c>
      <c r="Q47" s="118">
        <v>6.2E-2</v>
      </c>
      <c r="R47" s="97">
        <v>2.1999999999999999E-2</v>
      </c>
      <c r="S47" s="98">
        <v>1.7999999999999999E-2</v>
      </c>
      <c r="T47" s="159">
        <f t="shared" si="1"/>
        <v>0.10490055199999992</v>
      </c>
    </row>
    <row r="48" spans="1:20" ht="16.5" customHeight="1" x14ac:dyDescent="0.25">
      <c r="A48" s="187"/>
      <c r="B48" s="180" t="s">
        <v>65</v>
      </c>
      <c r="C48" s="81" t="s">
        <v>10</v>
      </c>
      <c r="D48" s="82">
        <v>5</v>
      </c>
      <c r="E48" s="83">
        <v>35607.650999999998</v>
      </c>
      <c r="F48" s="84">
        <v>38418.411999999997</v>
      </c>
      <c r="G48" s="84">
        <v>41144.127999999997</v>
      </c>
      <c r="H48" s="84">
        <v>43184.239000000001</v>
      </c>
      <c r="I48" s="116">
        <v>7.2999999999999995E-2</v>
      </c>
      <c r="J48" s="85">
        <v>6.6000000000000003E-2</v>
      </c>
      <c r="K48" s="85">
        <v>4.7E-2</v>
      </c>
      <c r="L48" s="157">
        <f t="shared" si="0"/>
        <v>0.19757744599999993</v>
      </c>
      <c r="M48" s="84">
        <v>31329.412199999999</v>
      </c>
      <c r="N48" s="84">
        <v>32745.564299999998</v>
      </c>
      <c r="O48" s="84">
        <v>33029.121800000001</v>
      </c>
      <c r="P48" s="84">
        <v>44316.586600000002</v>
      </c>
      <c r="Q48" s="116">
        <v>4.2999999999999997E-2</v>
      </c>
      <c r="R48" s="85">
        <v>8.9999999999999993E-3</v>
      </c>
      <c r="S48" s="86">
        <v>0.255</v>
      </c>
      <c r="T48" s="157">
        <f t="shared" si="1"/>
        <v>0.32074568499999967</v>
      </c>
    </row>
    <row r="49" spans="1:20" ht="16.5" customHeight="1" x14ac:dyDescent="0.25">
      <c r="A49" s="187"/>
      <c r="B49" s="178"/>
      <c r="C49" s="87" t="s">
        <v>138</v>
      </c>
      <c r="D49" s="88">
        <v>5</v>
      </c>
      <c r="E49" s="89">
        <v>29356.897000000001</v>
      </c>
      <c r="F49" s="90">
        <v>30089.825000000001</v>
      </c>
      <c r="G49" s="90">
        <v>29911.85</v>
      </c>
      <c r="H49" s="90">
        <v>31860.579000000002</v>
      </c>
      <c r="I49" s="117">
        <v>2.4E-2</v>
      </c>
      <c r="J49" s="91">
        <v>-0.01</v>
      </c>
      <c r="K49" s="91">
        <v>6.0999999999999999E-2</v>
      </c>
      <c r="L49" s="157">
        <f t="shared" si="0"/>
        <v>7.5599360000000004E-2</v>
      </c>
      <c r="M49" s="90">
        <v>34923.832000000002</v>
      </c>
      <c r="N49" s="90">
        <v>36182.028299999998</v>
      </c>
      <c r="O49" s="90">
        <v>35570.522400000002</v>
      </c>
      <c r="P49" s="90">
        <v>35594.959600000002</v>
      </c>
      <c r="Q49" s="117">
        <v>3.5000000000000003E-2</v>
      </c>
      <c r="R49" s="91">
        <v>-0.02</v>
      </c>
      <c r="S49" s="92">
        <v>6.8999999999999997E-4</v>
      </c>
      <c r="T49" s="157">
        <f t="shared" si="1"/>
        <v>1.4999867E-2</v>
      </c>
    </row>
    <row r="50" spans="1:20" ht="16.5" customHeight="1" x14ac:dyDescent="0.25">
      <c r="A50" s="187"/>
      <c r="B50" s="179"/>
      <c r="C50" s="93" t="s">
        <v>20</v>
      </c>
      <c r="D50" s="94">
        <v>10</v>
      </c>
      <c r="E50" s="95">
        <v>32482.274000000001</v>
      </c>
      <c r="F50" s="96">
        <v>34254.118000000002</v>
      </c>
      <c r="G50" s="96">
        <v>35435.498</v>
      </c>
      <c r="H50" s="96">
        <v>40712.326999999997</v>
      </c>
      <c r="I50" s="118">
        <v>5.1999999999999998E-2</v>
      </c>
      <c r="J50" s="97">
        <v>3.3000000000000002E-2</v>
      </c>
      <c r="K50" s="97">
        <v>0.13</v>
      </c>
      <c r="L50" s="159">
        <f t="shared" si="0"/>
        <v>0.22798907999999996</v>
      </c>
      <c r="M50" s="96">
        <v>32829.339200000002</v>
      </c>
      <c r="N50" s="96">
        <v>34179.577499999999</v>
      </c>
      <c r="O50" s="96">
        <v>34089.631099999999</v>
      </c>
      <c r="P50" s="96">
        <v>40677.110699999997</v>
      </c>
      <c r="Q50" s="118">
        <v>0.04</v>
      </c>
      <c r="R50" s="97">
        <v>0</v>
      </c>
      <c r="S50" s="98">
        <v>0.16200000000000001</v>
      </c>
      <c r="T50" s="159">
        <f t="shared" si="1"/>
        <v>0.20848</v>
      </c>
    </row>
    <row r="51" spans="1:20" ht="16.5" customHeight="1" x14ac:dyDescent="0.25">
      <c r="A51" s="187"/>
      <c r="B51" s="180" t="s">
        <v>55</v>
      </c>
      <c r="C51" s="81" t="s">
        <v>10</v>
      </c>
      <c r="D51" s="82">
        <v>538</v>
      </c>
      <c r="E51" s="83">
        <v>33443.614000000001</v>
      </c>
      <c r="F51" s="84">
        <v>38165.411999999997</v>
      </c>
      <c r="G51" s="84">
        <v>57101.101000000002</v>
      </c>
      <c r="H51" s="84">
        <v>65182.050999999999</v>
      </c>
      <c r="I51" s="116">
        <v>0.124</v>
      </c>
      <c r="J51" s="85">
        <v>0.33200000000000002</v>
      </c>
      <c r="K51" s="85">
        <v>0.124</v>
      </c>
      <c r="L51" s="157">
        <f t="shared" si="0"/>
        <v>0.68281683200000054</v>
      </c>
      <c r="M51" s="84">
        <v>47424.821300000003</v>
      </c>
      <c r="N51" s="84">
        <v>49447.155200000001</v>
      </c>
      <c r="O51" s="84">
        <v>53506.966800000002</v>
      </c>
      <c r="P51" s="84">
        <v>57981.611700000001</v>
      </c>
      <c r="Q51" s="116">
        <v>4.1000000000000002E-2</v>
      </c>
      <c r="R51" s="85">
        <v>7.5999999999999998E-2</v>
      </c>
      <c r="S51" s="86">
        <v>7.6999999999999999E-2</v>
      </c>
      <c r="T51" s="157">
        <f t="shared" si="1"/>
        <v>0.20636493199999983</v>
      </c>
    </row>
    <row r="52" spans="1:20" ht="16.5" customHeight="1" x14ac:dyDescent="0.25">
      <c r="A52" s="187"/>
      <c r="B52" s="178"/>
      <c r="C52" s="87" t="s">
        <v>138</v>
      </c>
      <c r="D52" s="88">
        <v>73</v>
      </c>
      <c r="E52" s="89">
        <v>28673.757000000001</v>
      </c>
      <c r="F52" s="90">
        <v>31145.749</v>
      </c>
      <c r="G52" s="90">
        <v>31466.056</v>
      </c>
      <c r="H52" s="90">
        <v>33125.546000000002</v>
      </c>
      <c r="I52" s="117">
        <v>7.9000000000000001E-2</v>
      </c>
      <c r="J52" s="91">
        <v>0.01</v>
      </c>
      <c r="K52" s="91">
        <v>0.05</v>
      </c>
      <c r="L52" s="157">
        <f t="shared" si="0"/>
        <v>0.14427950000000012</v>
      </c>
      <c r="M52" s="90">
        <v>44891.5291</v>
      </c>
      <c r="N52" s="90">
        <v>46049.523399999998</v>
      </c>
      <c r="O52" s="90">
        <v>46840.294699999999</v>
      </c>
      <c r="P52" s="90">
        <v>45256.219400000002</v>
      </c>
      <c r="Q52" s="117">
        <v>2.5000000000000001E-2</v>
      </c>
      <c r="R52" s="91">
        <v>1.7000000000000001E-2</v>
      </c>
      <c r="S52" s="92">
        <v>-0.04</v>
      </c>
      <c r="T52" s="157">
        <f t="shared" si="1"/>
        <v>7.2799999999961784E-4</v>
      </c>
    </row>
    <row r="53" spans="1:20" ht="16.5" customHeight="1" x14ac:dyDescent="0.25">
      <c r="A53" s="187"/>
      <c r="B53" s="179"/>
      <c r="C53" s="93" t="s">
        <v>20</v>
      </c>
      <c r="D53" s="94">
        <v>611</v>
      </c>
      <c r="E53" s="95">
        <v>32203.123</v>
      </c>
      <c r="F53" s="96">
        <v>35539.747000000003</v>
      </c>
      <c r="G53" s="96">
        <v>53356.673000000003</v>
      </c>
      <c r="H53" s="96">
        <v>61740.267999999996</v>
      </c>
      <c r="I53" s="118">
        <v>9.4E-2</v>
      </c>
      <c r="J53" s="97">
        <v>0.33400000000000002</v>
      </c>
      <c r="K53" s="97">
        <v>0.13600000000000001</v>
      </c>
      <c r="L53" s="159">
        <f t="shared" si="0"/>
        <v>0.65787385600000037</v>
      </c>
      <c r="M53" s="96">
        <v>47157.071600000003</v>
      </c>
      <c r="N53" s="96">
        <v>49087.534299999999</v>
      </c>
      <c r="O53" s="96">
        <v>52797.023699999998</v>
      </c>
      <c r="P53" s="96">
        <v>56631.317799999997</v>
      </c>
      <c r="Q53" s="118">
        <v>3.9E-2</v>
      </c>
      <c r="R53" s="97">
        <v>7.0000000000000007E-2</v>
      </c>
      <c r="S53" s="98">
        <v>6.8000000000000005E-2</v>
      </c>
      <c r="T53" s="159">
        <f t="shared" si="1"/>
        <v>0.18732763999999991</v>
      </c>
    </row>
    <row r="54" spans="1:20" ht="16.5" customHeight="1" x14ac:dyDescent="0.25">
      <c r="A54" s="187"/>
      <c r="B54" s="138" t="s">
        <v>17</v>
      </c>
      <c r="C54" s="139" t="s">
        <v>20</v>
      </c>
      <c r="D54" s="140">
        <v>11</v>
      </c>
      <c r="E54" s="141">
        <v>40975.934000000001</v>
      </c>
      <c r="F54" s="142">
        <v>41401.576000000001</v>
      </c>
      <c r="G54" s="142">
        <v>43617.565000000002</v>
      </c>
      <c r="H54" s="142">
        <v>40625.544999999998</v>
      </c>
      <c r="I54" s="119">
        <v>0.01</v>
      </c>
      <c r="J54" s="120">
        <v>5.0999999999999997E-2</v>
      </c>
      <c r="K54" s="120">
        <v>-7.0000000000000007E-2</v>
      </c>
      <c r="L54" s="160">
        <f t="shared" si="0"/>
        <v>-1.2795700000000076E-2</v>
      </c>
      <c r="M54" s="142">
        <v>37767.655299999999</v>
      </c>
      <c r="N54" s="142">
        <v>37951.780100000004</v>
      </c>
      <c r="O54" s="142">
        <v>38700.027499999997</v>
      </c>
      <c r="P54" s="142">
        <v>38099.089</v>
      </c>
      <c r="Q54" s="119">
        <v>5.0000000000000001E-3</v>
      </c>
      <c r="R54" s="120">
        <v>1.9E-2</v>
      </c>
      <c r="S54" s="121">
        <v>-0.02</v>
      </c>
      <c r="T54" s="160">
        <f t="shared" si="1"/>
        <v>3.6130999999997027E-3</v>
      </c>
    </row>
    <row r="55" spans="1:20" ht="16.5" customHeight="1" x14ac:dyDescent="0.25">
      <c r="A55" s="187"/>
      <c r="B55" s="113" t="s">
        <v>13</v>
      </c>
      <c r="C55" s="113"/>
      <c r="D55" s="114"/>
      <c r="E55" s="114"/>
      <c r="F55" s="114"/>
      <c r="G55" s="114"/>
      <c r="H55" s="114"/>
      <c r="I55" s="114"/>
      <c r="J55" s="114"/>
      <c r="K55" s="114"/>
      <c r="L55" s="114" t="s">
        <v>139</v>
      </c>
      <c r="M55" s="114"/>
      <c r="N55" s="114"/>
      <c r="O55" s="114"/>
      <c r="P55" s="114"/>
      <c r="Q55" s="114"/>
      <c r="R55" s="114"/>
      <c r="S55" s="131"/>
      <c r="T55" s="158" t="s">
        <v>139</v>
      </c>
    </row>
    <row r="56" spans="1:20" ht="16.5" customHeight="1" x14ac:dyDescent="0.25">
      <c r="A56" s="187"/>
      <c r="B56" s="163" t="s">
        <v>49</v>
      </c>
      <c r="C56" s="99" t="s">
        <v>20</v>
      </c>
      <c r="D56" s="100">
        <v>278</v>
      </c>
      <c r="E56" s="101">
        <v>14400.153</v>
      </c>
      <c r="F56" s="102">
        <v>15775.099</v>
      </c>
      <c r="G56" s="102">
        <v>16180.478999999999</v>
      </c>
      <c r="H56" s="102">
        <v>17778.364000000001</v>
      </c>
      <c r="I56" s="119">
        <v>8.6999999999999994E-2</v>
      </c>
      <c r="J56" s="120">
        <v>2.5000000000000001E-2</v>
      </c>
      <c r="K56" s="120">
        <v>0.09</v>
      </c>
      <c r="L56" s="160">
        <f t="shared" si="0"/>
        <v>0.21445074999999991</v>
      </c>
      <c r="M56" s="102">
        <v>15160.599</v>
      </c>
      <c r="N56" s="102">
        <v>15832.8007</v>
      </c>
      <c r="O56" s="102">
        <v>16262.3799</v>
      </c>
      <c r="P56" s="102">
        <v>17142.678800000002</v>
      </c>
      <c r="Q56" s="119">
        <v>4.2000000000000003E-2</v>
      </c>
      <c r="R56" s="120">
        <v>2.5999999999999999E-2</v>
      </c>
      <c r="S56" s="121">
        <v>5.0999999999999997E-2</v>
      </c>
      <c r="T56" s="160">
        <f t="shared" si="1"/>
        <v>0.123615692</v>
      </c>
    </row>
    <row r="57" spans="1:20" ht="16.5" customHeight="1" x14ac:dyDescent="0.25">
      <c r="A57" s="186" t="s">
        <v>18</v>
      </c>
      <c r="B57" s="113" t="s">
        <v>8</v>
      </c>
      <c r="C57" s="113"/>
      <c r="D57" s="114"/>
      <c r="E57" s="114"/>
      <c r="F57" s="114"/>
      <c r="G57" s="114"/>
      <c r="H57" s="114"/>
      <c r="I57" s="114"/>
      <c r="J57" s="114"/>
      <c r="K57" s="114"/>
      <c r="L57" s="114" t="s">
        <v>139</v>
      </c>
      <c r="M57" s="114"/>
      <c r="N57" s="114"/>
      <c r="O57" s="114"/>
      <c r="P57" s="114"/>
      <c r="Q57" s="114"/>
      <c r="R57" s="114"/>
      <c r="S57" s="131"/>
      <c r="T57" s="158" t="s">
        <v>139</v>
      </c>
    </row>
    <row r="58" spans="1:20" ht="16.5" customHeight="1" x14ac:dyDescent="0.25">
      <c r="A58" s="187"/>
      <c r="B58" s="129" t="s">
        <v>38</v>
      </c>
      <c r="C58" s="99" t="s">
        <v>20</v>
      </c>
      <c r="D58" s="100">
        <v>2454</v>
      </c>
      <c r="E58" s="101">
        <v>37842.584999999999</v>
      </c>
      <c r="F58" s="102">
        <v>39414.898000000001</v>
      </c>
      <c r="G58" s="102">
        <v>40134.207000000002</v>
      </c>
      <c r="H58" s="102">
        <v>42809.887999999999</v>
      </c>
      <c r="I58" s="119">
        <v>0.04</v>
      </c>
      <c r="J58" s="120">
        <v>1.7999999999999999E-2</v>
      </c>
      <c r="K58" s="120">
        <v>6.3E-2</v>
      </c>
      <c r="L58" s="160">
        <f t="shared" si="0"/>
        <v>0.12541935999999998</v>
      </c>
      <c r="M58" s="102">
        <v>39730.699800000002</v>
      </c>
      <c r="N58" s="102">
        <v>41434.582999999999</v>
      </c>
      <c r="O58" s="102">
        <v>42471.148999999998</v>
      </c>
      <c r="P58" s="102">
        <v>45270.159</v>
      </c>
      <c r="Q58" s="119">
        <v>4.1000000000000002E-2</v>
      </c>
      <c r="R58" s="120">
        <v>2.4E-2</v>
      </c>
      <c r="S58" s="121">
        <v>6.2E-2</v>
      </c>
      <c r="T58" s="160">
        <f t="shared" si="1"/>
        <v>0.13207500800000016</v>
      </c>
    </row>
    <row r="59" spans="1:20" ht="16.5" customHeight="1" x14ac:dyDescent="0.25">
      <c r="A59" s="192" t="s">
        <v>19</v>
      </c>
      <c r="B59" s="113" t="s">
        <v>13</v>
      </c>
      <c r="C59" s="113"/>
      <c r="D59" s="114"/>
      <c r="E59" s="114"/>
      <c r="F59" s="114"/>
      <c r="G59" s="114"/>
      <c r="H59" s="114"/>
      <c r="I59" s="114"/>
      <c r="J59" s="114"/>
      <c r="K59" s="114"/>
      <c r="L59" s="114" t="s">
        <v>139</v>
      </c>
      <c r="M59" s="114"/>
      <c r="N59" s="114"/>
      <c r="O59" s="114"/>
      <c r="P59" s="114"/>
      <c r="Q59" s="114"/>
      <c r="R59" s="114"/>
      <c r="S59" s="131"/>
      <c r="T59" s="158" t="s">
        <v>139</v>
      </c>
    </row>
    <row r="60" spans="1:20" ht="16.5" customHeight="1" x14ac:dyDescent="0.25">
      <c r="A60" s="193"/>
      <c r="B60" s="50" t="s">
        <v>50</v>
      </c>
      <c r="C60" s="93" t="s">
        <v>20</v>
      </c>
      <c r="D60" s="94">
        <v>39</v>
      </c>
      <c r="E60" s="95">
        <v>13106.6</v>
      </c>
      <c r="F60" s="96">
        <v>13622.637000000001</v>
      </c>
      <c r="G60" s="96">
        <v>13279.418</v>
      </c>
      <c r="H60" s="96">
        <v>14183.906000000001</v>
      </c>
      <c r="I60" s="119">
        <v>3.7999999999999999E-2</v>
      </c>
      <c r="J60" s="120">
        <v>-0.03</v>
      </c>
      <c r="K60" s="120">
        <v>6.4000000000000001E-2</v>
      </c>
      <c r="L60" s="161">
        <f t="shared" si="0"/>
        <v>7.1299040000000202E-2</v>
      </c>
      <c r="M60" s="96">
        <v>14180.9236</v>
      </c>
      <c r="N60" s="96">
        <v>13144.7858</v>
      </c>
      <c r="O60" s="96">
        <v>14349.5452</v>
      </c>
      <c r="P60" s="96">
        <v>15381.5154</v>
      </c>
      <c r="Q60" s="119">
        <v>-0.08</v>
      </c>
      <c r="R60" s="120">
        <v>8.4000000000000005E-2</v>
      </c>
      <c r="S60" s="121">
        <v>6.7000000000000004E-2</v>
      </c>
      <c r="T60" s="161">
        <f t="shared" si="1"/>
        <v>6.4097760000000115E-2</v>
      </c>
    </row>
    <row r="61" spans="1:20" ht="16.5" customHeight="1" x14ac:dyDescent="0.25">
      <c r="A61" s="194"/>
      <c r="B61" s="69" t="s">
        <v>51</v>
      </c>
      <c r="C61" s="93" t="s">
        <v>20</v>
      </c>
      <c r="D61" s="94">
        <v>912</v>
      </c>
      <c r="E61" s="95">
        <v>12660.15</v>
      </c>
      <c r="F61" s="96">
        <v>12766.01</v>
      </c>
      <c r="G61" s="96">
        <v>12826.405000000001</v>
      </c>
      <c r="H61" s="96">
        <v>13053.264999999999</v>
      </c>
      <c r="I61" s="118">
        <v>8.0000000000000002E-3</v>
      </c>
      <c r="J61" s="97">
        <v>5.0000000000000001E-3</v>
      </c>
      <c r="K61" s="97">
        <v>1.7000000000000001E-2</v>
      </c>
      <c r="L61" s="161">
        <f t="shared" si="0"/>
        <v>3.0261679999999735E-2</v>
      </c>
      <c r="M61" s="96">
        <v>12799.3073</v>
      </c>
      <c r="N61" s="96">
        <v>12825.137199999999</v>
      </c>
      <c r="O61" s="96">
        <v>12943.6559</v>
      </c>
      <c r="P61" s="96">
        <v>12951.2022</v>
      </c>
      <c r="Q61" s="118">
        <v>2E-3</v>
      </c>
      <c r="R61" s="97">
        <v>8.9999999999999993E-3</v>
      </c>
      <c r="S61" s="98">
        <v>5.8E-4</v>
      </c>
      <c r="T61" s="159">
        <f t="shared" si="1"/>
        <v>1.1604390440000056E-2</v>
      </c>
    </row>
    <row r="62" spans="1:20" ht="52.5" customHeight="1" x14ac:dyDescent="0.25">
      <c r="A62" s="184" t="s">
        <v>52</v>
      </c>
      <c r="B62" s="184"/>
      <c r="C62" s="184"/>
      <c r="D62" s="184"/>
      <c r="E62" s="184"/>
      <c r="F62" s="184"/>
      <c r="G62" s="184"/>
      <c r="H62" s="184"/>
      <c r="I62" s="184"/>
      <c r="J62" s="184"/>
      <c r="K62" s="184"/>
      <c r="L62" s="185"/>
      <c r="M62" s="184"/>
      <c r="N62" s="184"/>
      <c r="O62" s="184"/>
      <c r="P62" s="184"/>
      <c r="Q62" s="184"/>
      <c r="R62" s="184"/>
      <c r="S62" s="184"/>
      <c r="T62" s="80"/>
    </row>
  </sheetData>
  <mergeCells count="22">
    <mergeCell ref="A34:A56"/>
    <mergeCell ref="B35:B37"/>
    <mergeCell ref="B39:B41"/>
    <mergeCell ref="B42:B44"/>
    <mergeCell ref="B45:B47"/>
    <mergeCell ref="B48:B50"/>
    <mergeCell ref="A1:T1"/>
    <mergeCell ref="A2:T2"/>
    <mergeCell ref="A62:S62"/>
    <mergeCell ref="A4:A33"/>
    <mergeCell ref="B5:B7"/>
    <mergeCell ref="B8:B10"/>
    <mergeCell ref="B11:B13"/>
    <mergeCell ref="B14:B16"/>
    <mergeCell ref="B17:B19"/>
    <mergeCell ref="B20:B22"/>
    <mergeCell ref="B27:B29"/>
    <mergeCell ref="B23:B25"/>
    <mergeCell ref="B30:B31"/>
    <mergeCell ref="A59:A61"/>
    <mergeCell ref="B51:B53"/>
    <mergeCell ref="A57:A58"/>
  </mergeCells>
  <printOptions horizontalCentered="1" verticalCentered="1"/>
  <pageMargins left="0.08" right="0.08" top="1" bottom="1" header="0.4921259845" footer="0.4921259845"/>
  <pageSetup paperSize="9" fitToHeight="10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Lisez_moi</vt:lpstr>
      <vt:lpstr>Dictionnaire_catégorie_ESMS</vt:lpstr>
      <vt:lpstr>Cout_pl_horsexcept_nat_2020</vt:lpstr>
      <vt:lpstr>Cout_pl_horsexcept_nat_2019</vt:lpstr>
      <vt:lpstr>Cout_pl_horsexcept_2017à2020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TOUPIN Marie-Helene</dc:creator>
  <cp:lastModifiedBy>TOUPIN Marie-Helene</cp:lastModifiedBy>
  <dcterms:created xsi:type="dcterms:W3CDTF">2021-09-13T07:18:31Z</dcterms:created>
  <dcterms:modified xsi:type="dcterms:W3CDTF">2022-02-10T09:11:13Z</dcterms:modified>
</cp:coreProperties>
</file>